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440" tabRatio="901"/>
  </bookViews>
  <sheets>
    <sheet name="Abstract" sheetId="7" r:id="rId1"/>
    <sheet name="S ghatta" sheetId="6" r:id="rId2"/>
    <sheet name="Sahyadri" sheetId="13" r:id="rId3"/>
    <sheet name="Kadur" sheetId="11" r:id="rId4"/>
    <sheet name="IGSD" sheetId="12" r:id="rId5"/>
    <sheet name="Sheet2" sheetId="14" r:id="rId6"/>
  </sheets>
  <definedNames>
    <definedName name="_xlnm.Print_Area" localSheetId="4">IGSD!$A$1:$D$12</definedName>
    <definedName name="_xlnm.Print_Area" localSheetId="3">Kadur!$A$1:$D$14</definedName>
    <definedName name="_xlnm.Print_Area" localSheetId="2">Sahyadri!$A$1:$D$25</definedName>
    <definedName name="_xlnm.Print_Titles" localSheetId="4">IGSD!$3:$3</definedName>
    <definedName name="_xlnm.Print_Titles" localSheetId="3">Kadur!$3:$3</definedName>
    <definedName name="_xlnm.Print_Titles" localSheetId="1">'S ghatta'!$2:$2</definedName>
    <definedName name="_xlnm.Print_Titles" localSheetId="2">Sahyadri!$3:$3</definedName>
  </definedNames>
  <calcPr calcId="124519"/>
</workbook>
</file>

<file path=xl/calcChain.xml><?xml version="1.0" encoding="utf-8"?>
<calcChain xmlns="http://schemas.openxmlformats.org/spreadsheetml/2006/main">
  <c r="D86" i="6"/>
  <c r="D40"/>
  <c r="D27"/>
  <c r="H4" i="7"/>
  <c r="D19" i="13"/>
  <c r="D20" l="1"/>
  <c r="E8" i="7" s="1"/>
  <c r="G10"/>
  <c r="G11" s="1"/>
  <c r="D12" i="12"/>
  <c r="D9"/>
  <c r="D6"/>
  <c r="G12" i="14"/>
  <c r="G10"/>
  <c r="G4"/>
  <c r="G5"/>
  <c r="G6"/>
  <c r="G7"/>
  <c r="G8"/>
  <c r="G9"/>
  <c r="G3"/>
  <c r="E6" i="7"/>
  <c r="D14" i="13"/>
  <c r="D25"/>
  <c r="E10" i="7" s="1"/>
  <c r="F10"/>
  <c r="F8"/>
  <c r="F6"/>
  <c r="D14" i="11"/>
  <c r="D10"/>
  <c r="D6"/>
  <c r="F11" i="7" l="1"/>
  <c r="E11"/>
  <c r="D8"/>
  <c r="D6"/>
  <c r="H9"/>
  <c r="H7"/>
  <c r="H5"/>
  <c r="D87" i="6"/>
  <c r="D10" i="7" s="1"/>
  <c r="D11" l="1"/>
  <c r="H6"/>
  <c r="D12" i="11"/>
  <c r="H10" i="7" l="1"/>
  <c r="H8"/>
  <c r="D88" i="6"/>
  <c r="H11" i="7" l="1"/>
</calcChain>
</file>

<file path=xl/sharedStrings.xml><?xml version="1.0" encoding="utf-8"?>
<sst xmlns="http://schemas.openxmlformats.org/spreadsheetml/2006/main" count="283" uniqueCount="159">
  <si>
    <t xml:space="preserve">Sl. No </t>
  </si>
  <si>
    <t>Name of the Building and Place</t>
  </si>
  <si>
    <t xml:space="preserve">No of Floors </t>
  </si>
  <si>
    <t>Floor Area (Sq. mtrs)</t>
  </si>
  <si>
    <t>I</t>
  </si>
  <si>
    <t>ACADEMIC / ADMISTRATIVE BUILDINGS</t>
  </si>
  <si>
    <t>Kuvempu Shathamanotsava Bhavana at Kuvempu University Campus, Shankaraghatta</t>
  </si>
  <si>
    <t>G+3</t>
  </si>
  <si>
    <t xml:space="preserve">G+2 </t>
  </si>
  <si>
    <t>Academic Block at Kuvempu University Campus, Shankaraghatta</t>
  </si>
  <si>
    <t xml:space="preserve">Student Utility Complex at Kuvempu University Campus, Shankaraghatta </t>
  </si>
  <si>
    <t>Indoor Stadium Building at Kuvempu University Campus, Shankaraghatta</t>
  </si>
  <si>
    <t>Bio-Science Block at Kuvempu University Campus, Shankaraghatta</t>
  </si>
  <si>
    <t>Computer Faculty Building at Kuvempu University Campus, Shankaraghatta</t>
  </si>
  <si>
    <t>G+1</t>
  </si>
  <si>
    <t>Museum Building at Kuvempu University Campus, Shankaraghatta</t>
  </si>
  <si>
    <t>G</t>
  </si>
  <si>
    <t>Library Building at Kuvempu University Campus, Shankaraghatta</t>
  </si>
  <si>
    <t>Prasaranga Building at Kuvempu University Campus, Shankaraghatta</t>
  </si>
  <si>
    <t>Water Treatment Plant at Kuvempu University Campus, Shankaraghatta</t>
  </si>
  <si>
    <t>Guest House For Kuvempu University, Shankaraghatta</t>
  </si>
  <si>
    <t>Earth Sceince Department at Kuvempu University Campus, Shankaraghatta</t>
  </si>
  <si>
    <t>Science Block at Kuvempu University Campus, Shankaraghatta</t>
  </si>
  <si>
    <t>Rambhapuri College Building  at Kuvempu University Campus, Shankaraghatta</t>
  </si>
  <si>
    <t>II</t>
  </si>
  <si>
    <t xml:space="preserve">HOSTELS </t>
  </si>
  <si>
    <t>New Ladies Hostel Block at Kuvempu University campus, Shankaraghatta</t>
  </si>
  <si>
    <t>Working Women's Hostel at Kuvempu University campus, Shankaraghatta</t>
  </si>
  <si>
    <t>Ladies Gym Building  at Kuvempu University campus, Shankaraghatta</t>
  </si>
  <si>
    <t>III</t>
  </si>
  <si>
    <t>Vice-Chancellor's Residence at Kuvempu University Campus, Shankaraghatta</t>
  </si>
  <si>
    <t>C-Type Quarters at Kuvempu University Campus, Shankaraghatta (6 Nos)</t>
  </si>
  <si>
    <t>L-Type Quarters at Kuvempu University campus, Shankaraghatta (L-1 to L-11)</t>
  </si>
  <si>
    <t>M-Type Quarters at Kuvempu University Campus, Shankaraghatta (M-1 to M-8)</t>
  </si>
  <si>
    <t>A-Type Quarters at Kuvempu University Campus, Shankaraghatta (A1 -A12)</t>
  </si>
  <si>
    <t>Administrative/Academic Buildings</t>
  </si>
  <si>
    <t>Details</t>
  </si>
  <si>
    <t>Hostels</t>
  </si>
  <si>
    <t>Sl No.</t>
  </si>
  <si>
    <t>Type of Infrastructure</t>
  </si>
  <si>
    <t>Residential Quarters &amp; Others</t>
  </si>
  <si>
    <t>RESIDENTIAL QUARTERS &amp; Others</t>
  </si>
  <si>
    <t>Type-II Residential Quarters for Professor's at KU Campus, Shankaraghatta (P1-P8)</t>
  </si>
  <si>
    <t>Type-III Quarters for Non-Teaching Staff at KUcampus, Shankaraghatta (6 Nos)</t>
  </si>
  <si>
    <t>Non Teaching Staff Quarters II Block at KU Campus, Shankaraghatta (6 Nos)</t>
  </si>
  <si>
    <t>Examination and Distance Education Council Building at KU Campus, Shankaraghatta</t>
  </si>
  <si>
    <t>Total</t>
  </si>
  <si>
    <t xml:space="preserve">GRAND Total </t>
  </si>
  <si>
    <t>INFRASTRUCTURE DETAILS</t>
  </si>
  <si>
    <t xml:space="preserve">Nano Science Building at Kuvempu University Campus, Shankaraghatta </t>
  </si>
  <si>
    <t xml:space="preserve">Auditorium Building at Kuvempu University Campus, Shankaraghatta </t>
  </si>
  <si>
    <t xml:space="preserve">Karnataka Academy of Social Sciences and Humanities building at Kuvempu University Campus, Shankaraghatta </t>
  </si>
  <si>
    <t>B+G+1</t>
  </si>
  <si>
    <t xml:space="preserve">Master of Business Administration block at Kuvempu University Campus, Shankaraghatta </t>
  </si>
  <si>
    <t xml:space="preserve">Extension of new Girls Hostel building at Kuvempu University Campus, Shankaraghatta </t>
  </si>
  <si>
    <t>G + 1</t>
  </si>
  <si>
    <t xml:space="preserve">Gymnasium Building at Kuvempu University Campus, Shankaraghatta </t>
  </si>
  <si>
    <t>GF</t>
  </si>
  <si>
    <t>Shankarghatta Campus</t>
  </si>
  <si>
    <t>P G center Kadur</t>
  </si>
  <si>
    <t>-</t>
  </si>
  <si>
    <t>Infrastructure Created</t>
  </si>
  <si>
    <t>No of Buildings</t>
  </si>
  <si>
    <t>Total Floor Area in Sqmts</t>
  </si>
  <si>
    <t>a</t>
  </si>
  <si>
    <t>ACADEMIC/ADMINISTRATION BUILDINGS</t>
  </si>
  <si>
    <t xml:space="preserve">Administration Block at P.G. Center Kadur </t>
  </si>
  <si>
    <t>b</t>
  </si>
  <si>
    <t xml:space="preserve">Ladies Hostel at P.G. Center Kadur </t>
  </si>
  <si>
    <t xml:space="preserve">Boys Hostel at P.G. Center Kadur </t>
  </si>
  <si>
    <t>c</t>
  </si>
  <si>
    <t>Teaching Staff Quarters (02 Nos) Block-1 at P.G. Center, Kadur</t>
  </si>
  <si>
    <t xml:space="preserve">Total </t>
  </si>
  <si>
    <t xml:space="preserve">G+1 </t>
  </si>
  <si>
    <t>Pruthvi Bhavana at Kuvempu University Campus, Shankaraghatta</t>
  </si>
  <si>
    <t>Boys Hostel Block-I (old block) at Kuvempu University Campus, Shankaraghatta</t>
  </si>
  <si>
    <t>Boys Hostel Block-II (new block) at Kuvempu University Campus, Shankaraghatta</t>
  </si>
  <si>
    <t>C-Type Staff Quarters Block-I &amp; Block-II at KU Campus, Shankaraghatta</t>
  </si>
  <si>
    <t>Convocation  Hall of size 20 x 41m at Kuvempu University Campus, Shankaraghatta</t>
  </si>
  <si>
    <t>Ladies Hostel (old Block) A-Block, B-Block and Dining Block at Kuvempu University Campus, Shankaraghatta</t>
  </si>
  <si>
    <t>Lake View Guest House at KU Campus, Shankaraghatta</t>
  </si>
  <si>
    <t>Built Area 
(Sq. mtrs)</t>
  </si>
  <si>
    <t>Pampavana at KU Campus, Shankaraghatta</t>
  </si>
  <si>
    <t>Play Ground near I.C Block at KU Campus, Shankaraghatta</t>
  </si>
  <si>
    <t>All Roads at KU Campus, Shankaraghatta</t>
  </si>
  <si>
    <t>Sahyadri College campus, Shimoga</t>
  </si>
  <si>
    <t>P G center Chickmagalur</t>
  </si>
  <si>
    <t>INFRASTRUCTURE DETAILS AT KUVEMPU UNIVERSITY CAMPUS, SHANKARAGHATTA</t>
  </si>
  <si>
    <t>INFRASTRUCTURE DETAILS AT P.G. CENTER KADUR</t>
  </si>
  <si>
    <t>Roads at P.G. Center, Kadur</t>
  </si>
  <si>
    <t>INFRASTRUCTURE DETAILS AT P.G. CENTER CHICKMAGALORE</t>
  </si>
  <si>
    <t>Telephone Exchange</t>
  </si>
  <si>
    <t xml:space="preserve"> </t>
  </si>
  <si>
    <t xml:space="preserve"> A) Store Room</t>
  </si>
  <si>
    <t xml:space="preserve"> B) Store Room</t>
  </si>
  <si>
    <t>Ladies Hostel (Old)</t>
  </si>
  <si>
    <t>A) Guest Room</t>
  </si>
  <si>
    <t>B) Security Room</t>
  </si>
  <si>
    <t>Airtel Tower</t>
  </si>
  <si>
    <t>Water Tank</t>
  </si>
  <si>
    <t>a) New Water Tank</t>
  </si>
  <si>
    <t>Library Toilet Room</t>
  </si>
  <si>
    <t>Boy's Hostel Generator Room</t>
  </si>
  <si>
    <t>Boy's Hostel Store Room</t>
  </si>
  <si>
    <t>Boy's Hostel Generator Room (Block-2)</t>
  </si>
  <si>
    <t>Library Generator  Room</t>
  </si>
  <si>
    <t>New Nursery</t>
  </si>
  <si>
    <t>SBI ATM (Near Distance Education)</t>
  </si>
  <si>
    <t>Office Gate Security Room</t>
  </si>
  <si>
    <t>History &amp; Archaeology Block</t>
  </si>
  <si>
    <t>a) Ladies Toilet</t>
  </si>
  <si>
    <t>b) Gents Toilet</t>
  </si>
  <si>
    <t>Play Ground Near 1st Gate</t>
  </si>
  <si>
    <t>a) Wash Room</t>
  </si>
  <si>
    <t>b) Store Room</t>
  </si>
  <si>
    <t>Verniform Block</t>
  </si>
  <si>
    <t>Verniform Block (Solid waste)</t>
  </si>
  <si>
    <t>Vermiform Block (Store Room)</t>
  </si>
  <si>
    <t>Bus Stand (Near Statue)</t>
  </si>
  <si>
    <t>Security Room (Near 1st Gate)</t>
  </si>
  <si>
    <t>Boy's Hostel Gym Building</t>
  </si>
  <si>
    <t>TOTAL</t>
  </si>
  <si>
    <t>Science College at Sahyadri College campus, Shimoga</t>
  </si>
  <si>
    <t>Diamond Jubilee Building at Sahyadri College campus, Shimoga</t>
  </si>
  <si>
    <t>Industrial Chemistry Lab at Sahyadri College campus, Shimoga</t>
  </si>
  <si>
    <t>Canteen at Sahyadri College campus, Shimoga</t>
  </si>
  <si>
    <t>Sanskrit department at Sahyadri College campus, Shimoga</t>
  </si>
  <si>
    <t>Library building at Sahyadri College campus, Shimoga</t>
  </si>
  <si>
    <t>Arts College building at Sahyadri College campus, Shimoga</t>
  </si>
  <si>
    <t>Boys Hostel at Sahyadri College campus, Shimoga</t>
  </si>
  <si>
    <t>MTA building at Sahyadri College campus, Shimoga</t>
  </si>
  <si>
    <t>G+2</t>
  </si>
  <si>
    <t>Outdoor stadium at Sahyadri College campus, Shimoga</t>
  </si>
  <si>
    <t>City Office (Utility building) at Sahyadri College campus, Shimoga</t>
  </si>
  <si>
    <t>Ladies Hostel for Science college at Sahyadri College campus, Shimoga</t>
  </si>
  <si>
    <t>Ladies Hostel for Arts college at Sahyadri College campus, Shimoga</t>
  </si>
  <si>
    <t>Sahyadri Science P.G. Block at Sahyadri College campus, Shimoga</t>
  </si>
  <si>
    <t>Roads at at Sahyadri College campus, Shimoga</t>
  </si>
  <si>
    <t>INFRASTRUCTURE DETAILS AT SAHYADRI COLLEGE CAMPUS, SHIMOGA</t>
  </si>
  <si>
    <t>Administrative / College building at P.G. Center, Chickmagalore</t>
  </si>
  <si>
    <t>New Boys Hostel at Sahyadri College campus, Shimoga</t>
  </si>
  <si>
    <t>Total Area</t>
  </si>
  <si>
    <t>Land Area in Acres</t>
  </si>
  <si>
    <t>930777.00 Sqm</t>
  </si>
  <si>
    <t xml:space="preserve">Balance Area Available </t>
  </si>
  <si>
    <t>Builtup Area</t>
  </si>
  <si>
    <t xml:space="preserve">             AT KUVEMPU UNIVERSITY CAMPUS, SHANKARAGHATTA </t>
  </si>
  <si>
    <t>230.00 Acres</t>
  </si>
  <si>
    <t xml:space="preserve">Social Science Building (Stage-1) at Kuvempu University Campus, Shankaraghatta </t>
  </si>
  <si>
    <t xml:space="preserve">Green Cafeteria at Kuvempu University Campus, Shankaraghatta </t>
  </si>
  <si>
    <t xml:space="preserve">Seminar hall to the existing MBA block building at Kuvempu University Campus, Shankaraghatta </t>
  </si>
  <si>
    <t xml:space="preserve">Open Air Theator at Kuvempu University Campus, Shankaraghatta </t>
  </si>
  <si>
    <t xml:space="preserve">Girls Hostel (Phase-I) at Kuvempu University Campus, Shankaraghatta </t>
  </si>
  <si>
    <t xml:space="preserve">Girls Hostel (Phase-II) at Kuvempu University Campus, Shankaraghatta </t>
  </si>
  <si>
    <t>Outdoor Stadium at Kuvempu University Campus, Shankaraghatta</t>
  </si>
  <si>
    <t>203827.00 Sqm</t>
  </si>
  <si>
    <t>726950.00 Sqm</t>
  </si>
  <si>
    <t>50.37 Acres</t>
  </si>
  <si>
    <t>179.63 Acres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</si>
</sst>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6"/>
      <name val="Arial"/>
      <family val="2"/>
    </font>
    <font>
      <sz val="12"/>
      <color theme="1"/>
      <name val="Calibri"/>
      <family val="2"/>
      <scheme val="minor"/>
    </font>
    <font>
      <b/>
      <sz val="16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3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83">
    <xf numFmtId="0" fontId="0" fillId="0" borderId="0" xfId="0"/>
    <xf numFmtId="0" fontId="1" fillId="0" borderId="0" xfId="1"/>
    <xf numFmtId="0" fontId="4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1" fillId="0" borderId="0" xfId="1" applyAlignment="1">
      <alignment vertical="top"/>
    </xf>
    <xf numFmtId="0" fontId="5" fillId="0" borderId="4" xfId="1" applyFont="1" applyBorder="1" applyAlignment="1">
      <alignment horizontal="justify" vertical="center" wrapText="1"/>
    </xf>
    <xf numFmtId="0" fontId="0" fillId="0" borderId="0" xfId="0"/>
    <xf numFmtId="0" fontId="5" fillId="0" borderId="4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justify" vertical="top" wrapText="1"/>
    </xf>
    <xf numFmtId="1" fontId="5" fillId="0" borderId="4" xfId="2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/>
    </xf>
    <xf numFmtId="3" fontId="6" fillId="2" borderId="4" xfId="0" applyNumberFormat="1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center" vertical="top" wrapText="1"/>
    </xf>
    <xf numFmtId="3" fontId="6" fillId="3" borderId="4" xfId="0" applyNumberFormat="1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 wrapText="1"/>
    </xf>
    <xf numFmtId="3" fontId="6" fillId="4" borderId="4" xfId="0" applyNumberFormat="1" applyFont="1" applyFill="1" applyBorder="1" applyAlignment="1">
      <alignment horizontal="center" vertical="top"/>
    </xf>
    <xf numFmtId="0" fontId="13" fillId="0" borderId="4" xfId="0" applyFont="1" applyBorder="1" applyAlignment="1">
      <alignment horizontal="center" vertical="center" wrapText="1"/>
    </xf>
    <xf numFmtId="0" fontId="11" fillId="0" borderId="0" xfId="2"/>
    <xf numFmtId="0" fontId="15" fillId="0" borderId="4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top" wrapText="1"/>
    </xf>
    <xf numFmtId="0" fontId="16" fillId="0" borderId="4" xfId="2" applyFont="1" applyBorder="1" applyAlignment="1">
      <alignment horizontal="justify" vertical="top" wrapText="1"/>
    </xf>
    <xf numFmtId="0" fontId="16" fillId="0" borderId="4" xfId="2" applyFont="1" applyBorder="1" applyAlignment="1">
      <alignment horizontal="center" vertical="center" wrapText="1"/>
    </xf>
    <xf numFmtId="1" fontId="16" fillId="0" borderId="4" xfId="2" applyNumberFormat="1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center"/>
    </xf>
    <xf numFmtId="1" fontId="4" fillId="0" borderId="4" xfId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2" fontId="19" fillId="0" borderId="4" xfId="2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5" fillId="0" borderId="4" xfId="2" applyFont="1" applyBorder="1" applyAlignment="1">
      <alignment vertical="center" wrapText="1"/>
    </xf>
    <xf numFmtId="1" fontId="17" fillId="0" borderId="4" xfId="2" applyNumberFormat="1" applyFont="1" applyBorder="1" applyAlignment="1"/>
    <xf numFmtId="1" fontId="15" fillId="0" borderId="4" xfId="2" applyNumberFormat="1" applyFont="1" applyBorder="1" applyAlignment="1">
      <alignment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2" fontId="8" fillId="0" borderId="0" xfId="0" applyNumberFormat="1" applyFont="1"/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3" fontId="10" fillId="5" borderId="5" xfId="0" applyNumberFormat="1" applyFont="1" applyFill="1" applyBorder="1" applyAlignment="1">
      <alignment horizontal="center" vertical="center"/>
    </xf>
    <xf numFmtId="0" fontId="0" fillId="0" borderId="0" xfId="0" applyBorder="1"/>
    <xf numFmtId="2" fontId="22" fillId="0" borderId="0" xfId="0" applyNumberFormat="1" applyFont="1" applyBorder="1" applyAlignment="1">
      <alignment horizontal="center" vertical="center" wrapText="1"/>
    </xf>
    <xf numFmtId="2" fontId="22" fillId="0" borderId="7" xfId="0" applyNumberFormat="1" applyFont="1" applyBorder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top"/>
    </xf>
    <xf numFmtId="0" fontId="6" fillId="4" borderId="6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right" vertical="center"/>
    </xf>
    <xf numFmtId="0" fontId="10" fillId="6" borderId="10" xfId="0" applyFont="1" applyFill="1" applyBorder="1" applyAlignment="1">
      <alignment horizontal="right" vertical="center"/>
    </xf>
    <xf numFmtId="0" fontId="10" fillId="6" borderId="11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2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right" vertical="center" wrapText="1"/>
    </xf>
    <xf numFmtId="0" fontId="2" fillId="0" borderId="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8" fillId="0" borderId="4" xfId="2" applyFont="1" applyBorder="1" applyAlignment="1">
      <alignment horizontal="center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abSelected="1" workbookViewId="0">
      <selection activeCell="C4" sqref="C4"/>
    </sheetView>
  </sheetViews>
  <sheetFormatPr defaultRowHeight="15"/>
  <cols>
    <col min="1" max="1" width="8.28515625" style="7" customWidth="1"/>
    <col min="2" max="2" width="29.5703125" style="12" customWidth="1"/>
    <col min="3" max="3" width="17.28515625" style="18" customWidth="1"/>
    <col min="4" max="4" width="14.85546875" style="12" customWidth="1"/>
    <col min="5" max="5" width="17.42578125" style="12" customWidth="1"/>
    <col min="6" max="6" width="12.85546875" style="12" customWidth="1"/>
    <col min="7" max="7" width="17" style="12" customWidth="1"/>
    <col min="8" max="8" width="14.42578125" style="12" customWidth="1"/>
    <col min="9" max="16384" width="9.140625" style="12"/>
  </cols>
  <sheetData>
    <row r="1" spans="1:8" ht="27" customHeight="1">
      <c r="A1" s="68" t="s">
        <v>48</v>
      </c>
      <c r="B1" s="68"/>
      <c r="C1" s="68"/>
      <c r="D1" s="68"/>
      <c r="E1" s="68"/>
      <c r="F1" s="68"/>
      <c r="G1" s="68"/>
      <c r="H1" s="68"/>
    </row>
    <row r="2" spans="1:8" ht="22.5" customHeight="1">
      <c r="A2" s="40" t="s">
        <v>38</v>
      </c>
      <c r="B2" s="40" t="s">
        <v>39</v>
      </c>
      <c r="C2" s="35" t="s">
        <v>36</v>
      </c>
      <c r="D2" s="62" t="s">
        <v>61</v>
      </c>
      <c r="E2" s="63"/>
      <c r="F2" s="63"/>
      <c r="G2" s="63"/>
      <c r="H2" s="64"/>
    </row>
    <row r="3" spans="1:8" s="16" customFormat="1" ht="39" customHeight="1">
      <c r="A3" s="36"/>
      <c r="B3" s="36"/>
      <c r="C3" s="37"/>
      <c r="D3" s="26" t="s">
        <v>58</v>
      </c>
      <c r="E3" s="35" t="s">
        <v>85</v>
      </c>
      <c r="F3" s="35" t="s">
        <v>59</v>
      </c>
      <c r="G3" s="35" t="s">
        <v>86</v>
      </c>
      <c r="H3" s="39" t="s">
        <v>72</v>
      </c>
    </row>
    <row r="4" spans="1:8" s="16" customFormat="1" ht="39" customHeight="1">
      <c r="A4" s="44">
        <v>1</v>
      </c>
      <c r="B4" s="45" t="s">
        <v>141</v>
      </c>
      <c r="C4" s="48" t="s">
        <v>142</v>
      </c>
      <c r="D4" s="46">
        <v>230</v>
      </c>
      <c r="E4" s="46">
        <v>86</v>
      </c>
      <c r="F4" s="46">
        <v>66</v>
      </c>
      <c r="G4" s="46">
        <v>40</v>
      </c>
      <c r="H4" s="47">
        <f>D4+E4+F4+G4</f>
        <v>422</v>
      </c>
    </row>
    <row r="5" spans="1:8" s="5" customFormat="1" ht="39.75" customHeight="1">
      <c r="A5" s="71">
        <v>2</v>
      </c>
      <c r="B5" s="73" t="s">
        <v>35</v>
      </c>
      <c r="C5" s="19" t="s">
        <v>62</v>
      </c>
      <c r="D5" s="20">
        <v>22</v>
      </c>
      <c r="E5" s="20">
        <v>9</v>
      </c>
      <c r="F5" s="20">
        <v>1</v>
      </c>
      <c r="G5" s="20"/>
      <c r="H5" s="20">
        <f t="shared" ref="H5:H10" si="0">D5+E5+F5+G5</f>
        <v>32</v>
      </c>
    </row>
    <row r="6" spans="1:8" s="5" customFormat="1" ht="47.25" customHeight="1">
      <c r="A6" s="72"/>
      <c r="B6" s="74"/>
      <c r="C6" s="19" t="s">
        <v>63</v>
      </c>
      <c r="D6" s="21">
        <f>'S ghatta'!D27</f>
        <v>71987</v>
      </c>
      <c r="E6" s="21">
        <f>Sahyadri!D14</f>
        <v>24414</v>
      </c>
      <c r="F6" s="21">
        <f>Kadur!D6</f>
        <v>1889</v>
      </c>
      <c r="G6" s="21"/>
      <c r="H6" s="20">
        <f t="shared" si="0"/>
        <v>98290</v>
      </c>
    </row>
    <row r="7" spans="1:8" s="5" customFormat="1" ht="41.25" customHeight="1">
      <c r="A7" s="75">
        <v>3</v>
      </c>
      <c r="B7" s="77" t="s">
        <v>37</v>
      </c>
      <c r="C7" s="22" t="s">
        <v>62</v>
      </c>
      <c r="D7" s="23">
        <v>11</v>
      </c>
      <c r="E7" s="23">
        <v>4</v>
      </c>
      <c r="F7" s="23">
        <v>2</v>
      </c>
      <c r="G7" s="23"/>
      <c r="H7" s="23">
        <f t="shared" si="0"/>
        <v>17</v>
      </c>
    </row>
    <row r="8" spans="1:8" s="5" customFormat="1" ht="47.25" customHeight="1">
      <c r="A8" s="76"/>
      <c r="B8" s="78"/>
      <c r="C8" s="22" t="s">
        <v>63</v>
      </c>
      <c r="D8" s="23">
        <f>'S ghatta'!D40</f>
        <v>29504</v>
      </c>
      <c r="E8" s="23">
        <f>Sahyadri!D20</f>
        <v>10651</v>
      </c>
      <c r="F8" s="23">
        <f>Kadur!D10</f>
        <v>3000</v>
      </c>
      <c r="G8" s="23"/>
      <c r="H8" s="23">
        <f t="shared" si="0"/>
        <v>43155</v>
      </c>
    </row>
    <row r="9" spans="1:8" s="5" customFormat="1" ht="41.25" customHeight="1">
      <c r="A9" s="58">
        <v>4</v>
      </c>
      <c r="B9" s="60" t="s">
        <v>40</v>
      </c>
      <c r="C9" s="24" t="s">
        <v>62</v>
      </c>
      <c r="D9" s="25">
        <v>35</v>
      </c>
      <c r="E9" s="25">
        <v>3</v>
      </c>
      <c r="F9" s="25">
        <v>1</v>
      </c>
      <c r="G9" s="25">
        <v>1</v>
      </c>
      <c r="H9" s="25">
        <f t="shared" si="0"/>
        <v>40</v>
      </c>
    </row>
    <row r="10" spans="1:8" s="5" customFormat="1" ht="42" customHeight="1">
      <c r="A10" s="59"/>
      <c r="B10" s="61"/>
      <c r="C10" s="24" t="s">
        <v>63</v>
      </c>
      <c r="D10" s="25">
        <f>'S ghatta'!D87</f>
        <v>102336.42</v>
      </c>
      <c r="E10" s="25">
        <f>Sahyadri!D25</f>
        <v>17261</v>
      </c>
      <c r="F10" s="25">
        <f>Kadur!D14</f>
        <v>2600</v>
      </c>
      <c r="G10" s="25">
        <f>IGSD!D6</f>
        <v>600</v>
      </c>
      <c r="H10" s="25">
        <f t="shared" si="0"/>
        <v>122797.42</v>
      </c>
    </row>
    <row r="11" spans="1:8" s="5" customFormat="1" ht="45.75" customHeight="1">
      <c r="A11" s="65" t="s">
        <v>121</v>
      </c>
      <c r="B11" s="66"/>
      <c r="C11" s="67"/>
      <c r="D11" s="53">
        <f>D6+D8+D10</f>
        <v>203827.41999999998</v>
      </c>
      <c r="E11" s="53">
        <f>E6+E8+E10</f>
        <v>52326</v>
      </c>
      <c r="F11" s="53">
        <f>F6+F8+F10</f>
        <v>7489</v>
      </c>
      <c r="G11" s="53">
        <f>G6+G8+G10</f>
        <v>600</v>
      </c>
      <c r="H11" s="53">
        <f>H6+H8+H10</f>
        <v>264242.42</v>
      </c>
    </row>
    <row r="12" spans="1:8" s="54" customFormat="1" ht="36.75" customHeight="1">
      <c r="A12" s="69" t="s">
        <v>146</v>
      </c>
      <c r="B12" s="70"/>
      <c r="C12" s="70"/>
      <c r="D12" s="70"/>
      <c r="E12" s="70"/>
      <c r="F12" s="70"/>
      <c r="G12" s="70"/>
      <c r="H12" s="70"/>
    </row>
    <row r="13" spans="1:8" s="5" customFormat="1" ht="15" customHeight="1">
      <c r="A13" s="6"/>
      <c r="C13" s="17"/>
    </row>
    <row r="14" spans="1:8" s="5" customFormat="1" ht="24" customHeight="1">
      <c r="A14" s="6"/>
      <c r="B14" s="50" t="s">
        <v>141</v>
      </c>
      <c r="C14" s="55" t="s">
        <v>143</v>
      </c>
      <c r="D14" s="55"/>
      <c r="E14" s="51" t="s">
        <v>147</v>
      </c>
    </row>
    <row r="15" spans="1:8" s="5" customFormat="1" ht="24" customHeight="1">
      <c r="A15" s="6"/>
      <c r="B15" s="50" t="s">
        <v>145</v>
      </c>
      <c r="C15" s="56" t="s">
        <v>155</v>
      </c>
      <c r="D15" s="56"/>
      <c r="E15" s="52" t="s">
        <v>157</v>
      </c>
    </row>
    <row r="16" spans="1:8" s="5" customFormat="1" ht="34.5" customHeight="1">
      <c r="A16" s="6"/>
      <c r="B16" s="50" t="s">
        <v>144</v>
      </c>
      <c r="C16" s="57" t="s">
        <v>156</v>
      </c>
      <c r="D16" s="57"/>
      <c r="E16" s="50" t="s">
        <v>158</v>
      </c>
    </row>
    <row r="17" spans="1:4" s="5" customFormat="1" ht="15.75">
      <c r="A17" s="6"/>
      <c r="C17" s="17"/>
      <c r="D17" s="49"/>
    </row>
    <row r="18" spans="1:4" s="5" customFormat="1" ht="15.75">
      <c r="A18" s="6"/>
      <c r="C18" s="17"/>
    </row>
    <row r="19" spans="1:4" s="5" customFormat="1" ht="15.75">
      <c r="A19" s="6"/>
      <c r="C19" s="17"/>
    </row>
    <row r="20" spans="1:4" s="5" customFormat="1" ht="15.75">
      <c r="A20" s="6"/>
      <c r="C20" s="17"/>
    </row>
    <row r="21" spans="1:4" s="5" customFormat="1" ht="15.75">
      <c r="A21" s="6"/>
      <c r="C21" s="17"/>
    </row>
    <row r="22" spans="1:4" s="5" customFormat="1" ht="15.75">
      <c r="A22" s="6"/>
      <c r="C22" s="17"/>
    </row>
    <row r="23" spans="1:4" s="5" customFormat="1" ht="15.75">
      <c r="A23" s="6"/>
      <c r="C23" s="17"/>
    </row>
    <row r="24" spans="1:4" s="5" customFormat="1" ht="15.75">
      <c r="A24" s="6"/>
      <c r="C24" s="17"/>
    </row>
    <row r="25" spans="1:4" s="5" customFormat="1" ht="15.75">
      <c r="A25" s="6"/>
      <c r="C25" s="17"/>
    </row>
    <row r="26" spans="1:4" s="5" customFormat="1" ht="15.75">
      <c r="A26" s="6"/>
      <c r="C26" s="17"/>
    </row>
    <row r="27" spans="1:4" s="5" customFormat="1" ht="15.75">
      <c r="A27" s="6"/>
      <c r="C27" s="17"/>
    </row>
    <row r="28" spans="1:4" s="5" customFormat="1" ht="15.75">
      <c r="A28" s="6"/>
      <c r="C28" s="17"/>
    </row>
    <row r="29" spans="1:4" s="5" customFormat="1" ht="15.75">
      <c r="A29" s="6"/>
      <c r="C29" s="17"/>
    </row>
    <row r="30" spans="1:4" s="5" customFormat="1" ht="15.75">
      <c r="A30" s="6"/>
      <c r="C30" s="17"/>
    </row>
    <row r="31" spans="1:4" s="5" customFormat="1" ht="15.75">
      <c r="A31" s="6"/>
      <c r="C31" s="17"/>
    </row>
    <row r="32" spans="1:4" s="5" customFormat="1" ht="15.75">
      <c r="A32" s="6"/>
      <c r="C32" s="17"/>
    </row>
    <row r="33" spans="1:3" s="5" customFormat="1" ht="15.75">
      <c r="A33" s="6"/>
      <c r="C33" s="17"/>
    </row>
    <row r="34" spans="1:3" s="5" customFormat="1" ht="15.75">
      <c r="A34" s="6"/>
      <c r="C34" s="17"/>
    </row>
    <row r="35" spans="1:3" s="5" customFormat="1" ht="15.75">
      <c r="A35" s="6"/>
      <c r="C35" s="17"/>
    </row>
    <row r="36" spans="1:3" s="5" customFormat="1" ht="15.75">
      <c r="A36" s="6"/>
      <c r="C36" s="17"/>
    </row>
    <row r="37" spans="1:3" s="5" customFormat="1" ht="15.75">
      <c r="A37" s="6"/>
      <c r="C37" s="17"/>
    </row>
    <row r="38" spans="1:3" s="5" customFormat="1" ht="15.75">
      <c r="A38" s="6"/>
      <c r="C38" s="17"/>
    </row>
  </sheetData>
  <mergeCells count="13">
    <mergeCell ref="D2:H2"/>
    <mergeCell ref="A11:C11"/>
    <mergeCell ref="A1:H1"/>
    <mergeCell ref="A12:H12"/>
    <mergeCell ref="A5:A6"/>
    <mergeCell ref="B5:B6"/>
    <mergeCell ref="A7:A8"/>
    <mergeCell ref="B7:B8"/>
    <mergeCell ref="C14:D14"/>
    <mergeCell ref="C15:D15"/>
    <mergeCell ref="C16:D16"/>
    <mergeCell ref="A9:A10"/>
    <mergeCell ref="B9:B10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8"/>
  <sheetViews>
    <sheetView view="pageBreakPreview" topLeftCell="A13" zoomScaleSheetLayoutView="100" workbookViewId="0">
      <selection activeCell="B18" sqref="B18"/>
    </sheetView>
  </sheetViews>
  <sheetFormatPr defaultRowHeight="12.75"/>
  <cols>
    <col min="1" max="1" width="4.28515625" style="10" customWidth="1"/>
    <col min="2" max="2" width="100.42578125" style="1" customWidth="1"/>
    <col min="3" max="3" width="11.42578125" style="1" customWidth="1"/>
    <col min="4" max="4" width="14.5703125" style="1" customWidth="1"/>
    <col min="5" max="254" width="9.140625" style="1"/>
    <col min="255" max="255" width="4.28515625" style="1" customWidth="1"/>
    <col min="256" max="256" width="60.42578125" style="1" customWidth="1"/>
    <col min="257" max="257" width="9.140625" style="1"/>
    <col min="258" max="258" width="12.5703125" style="1" customWidth="1"/>
    <col min="259" max="260" width="13.5703125" style="1" customWidth="1"/>
    <col min="261" max="510" width="9.140625" style="1"/>
    <col min="511" max="511" width="4.28515625" style="1" customWidth="1"/>
    <col min="512" max="512" width="60.42578125" style="1" customWidth="1"/>
    <col min="513" max="513" width="9.140625" style="1"/>
    <col min="514" max="514" width="12.5703125" style="1" customWidth="1"/>
    <col min="515" max="516" width="13.5703125" style="1" customWidth="1"/>
    <col min="517" max="766" width="9.140625" style="1"/>
    <col min="767" max="767" width="4.28515625" style="1" customWidth="1"/>
    <col min="768" max="768" width="60.42578125" style="1" customWidth="1"/>
    <col min="769" max="769" width="9.140625" style="1"/>
    <col min="770" max="770" width="12.5703125" style="1" customWidth="1"/>
    <col min="771" max="772" width="13.5703125" style="1" customWidth="1"/>
    <col min="773" max="1022" width="9.140625" style="1"/>
    <col min="1023" max="1023" width="4.28515625" style="1" customWidth="1"/>
    <col min="1024" max="1024" width="60.42578125" style="1" customWidth="1"/>
    <col min="1025" max="1025" width="9.140625" style="1"/>
    <col min="1026" max="1026" width="12.5703125" style="1" customWidth="1"/>
    <col min="1027" max="1028" width="13.5703125" style="1" customWidth="1"/>
    <col min="1029" max="1278" width="9.140625" style="1"/>
    <col min="1279" max="1279" width="4.28515625" style="1" customWidth="1"/>
    <col min="1280" max="1280" width="60.42578125" style="1" customWidth="1"/>
    <col min="1281" max="1281" width="9.140625" style="1"/>
    <col min="1282" max="1282" width="12.5703125" style="1" customWidth="1"/>
    <col min="1283" max="1284" width="13.5703125" style="1" customWidth="1"/>
    <col min="1285" max="1534" width="9.140625" style="1"/>
    <col min="1535" max="1535" width="4.28515625" style="1" customWidth="1"/>
    <col min="1536" max="1536" width="60.42578125" style="1" customWidth="1"/>
    <col min="1537" max="1537" width="9.140625" style="1"/>
    <col min="1538" max="1538" width="12.5703125" style="1" customWidth="1"/>
    <col min="1539" max="1540" width="13.5703125" style="1" customWidth="1"/>
    <col min="1541" max="1790" width="9.140625" style="1"/>
    <col min="1791" max="1791" width="4.28515625" style="1" customWidth="1"/>
    <col min="1792" max="1792" width="60.42578125" style="1" customWidth="1"/>
    <col min="1793" max="1793" width="9.140625" style="1"/>
    <col min="1794" max="1794" width="12.5703125" style="1" customWidth="1"/>
    <col min="1795" max="1796" width="13.5703125" style="1" customWidth="1"/>
    <col min="1797" max="2046" width="9.140625" style="1"/>
    <col min="2047" max="2047" width="4.28515625" style="1" customWidth="1"/>
    <col min="2048" max="2048" width="60.42578125" style="1" customWidth="1"/>
    <col min="2049" max="2049" width="9.140625" style="1"/>
    <col min="2050" max="2050" width="12.5703125" style="1" customWidth="1"/>
    <col min="2051" max="2052" width="13.5703125" style="1" customWidth="1"/>
    <col min="2053" max="2302" width="9.140625" style="1"/>
    <col min="2303" max="2303" width="4.28515625" style="1" customWidth="1"/>
    <col min="2304" max="2304" width="60.42578125" style="1" customWidth="1"/>
    <col min="2305" max="2305" width="9.140625" style="1"/>
    <col min="2306" max="2306" width="12.5703125" style="1" customWidth="1"/>
    <col min="2307" max="2308" width="13.5703125" style="1" customWidth="1"/>
    <col min="2309" max="2558" width="9.140625" style="1"/>
    <col min="2559" max="2559" width="4.28515625" style="1" customWidth="1"/>
    <col min="2560" max="2560" width="60.42578125" style="1" customWidth="1"/>
    <col min="2561" max="2561" width="9.140625" style="1"/>
    <col min="2562" max="2562" width="12.5703125" style="1" customWidth="1"/>
    <col min="2563" max="2564" width="13.5703125" style="1" customWidth="1"/>
    <col min="2565" max="2814" width="9.140625" style="1"/>
    <col min="2815" max="2815" width="4.28515625" style="1" customWidth="1"/>
    <col min="2816" max="2816" width="60.42578125" style="1" customWidth="1"/>
    <col min="2817" max="2817" width="9.140625" style="1"/>
    <col min="2818" max="2818" width="12.5703125" style="1" customWidth="1"/>
    <col min="2819" max="2820" width="13.5703125" style="1" customWidth="1"/>
    <col min="2821" max="3070" width="9.140625" style="1"/>
    <col min="3071" max="3071" width="4.28515625" style="1" customWidth="1"/>
    <col min="3072" max="3072" width="60.42578125" style="1" customWidth="1"/>
    <col min="3073" max="3073" width="9.140625" style="1"/>
    <col min="3074" max="3074" width="12.5703125" style="1" customWidth="1"/>
    <col min="3075" max="3076" width="13.5703125" style="1" customWidth="1"/>
    <col min="3077" max="3326" width="9.140625" style="1"/>
    <col min="3327" max="3327" width="4.28515625" style="1" customWidth="1"/>
    <col min="3328" max="3328" width="60.42578125" style="1" customWidth="1"/>
    <col min="3329" max="3329" width="9.140625" style="1"/>
    <col min="3330" max="3330" width="12.5703125" style="1" customWidth="1"/>
    <col min="3331" max="3332" width="13.5703125" style="1" customWidth="1"/>
    <col min="3333" max="3582" width="9.140625" style="1"/>
    <col min="3583" max="3583" width="4.28515625" style="1" customWidth="1"/>
    <col min="3584" max="3584" width="60.42578125" style="1" customWidth="1"/>
    <col min="3585" max="3585" width="9.140625" style="1"/>
    <col min="3586" max="3586" width="12.5703125" style="1" customWidth="1"/>
    <col min="3587" max="3588" width="13.5703125" style="1" customWidth="1"/>
    <col min="3589" max="3838" width="9.140625" style="1"/>
    <col min="3839" max="3839" width="4.28515625" style="1" customWidth="1"/>
    <col min="3840" max="3840" width="60.42578125" style="1" customWidth="1"/>
    <col min="3841" max="3841" width="9.140625" style="1"/>
    <col min="3842" max="3842" width="12.5703125" style="1" customWidth="1"/>
    <col min="3843" max="3844" width="13.5703125" style="1" customWidth="1"/>
    <col min="3845" max="4094" width="9.140625" style="1"/>
    <col min="4095" max="4095" width="4.28515625" style="1" customWidth="1"/>
    <col min="4096" max="4096" width="60.42578125" style="1" customWidth="1"/>
    <col min="4097" max="4097" width="9.140625" style="1"/>
    <col min="4098" max="4098" width="12.5703125" style="1" customWidth="1"/>
    <col min="4099" max="4100" width="13.5703125" style="1" customWidth="1"/>
    <col min="4101" max="4350" width="9.140625" style="1"/>
    <col min="4351" max="4351" width="4.28515625" style="1" customWidth="1"/>
    <col min="4352" max="4352" width="60.42578125" style="1" customWidth="1"/>
    <col min="4353" max="4353" width="9.140625" style="1"/>
    <col min="4354" max="4354" width="12.5703125" style="1" customWidth="1"/>
    <col min="4355" max="4356" width="13.5703125" style="1" customWidth="1"/>
    <col min="4357" max="4606" width="9.140625" style="1"/>
    <col min="4607" max="4607" width="4.28515625" style="1" customWidth="1"/>
    <col min="4608" max="4608" width="60.42578125" style="1" customWidth="1"/>
    <col min="4609" max="4609" width="9.140625" style="1"/>
    <col min="4610" max="4610" width="12.5703125" style="1" customWidth="1"/>
    <col min="4611" max="4612" width="13.5703125" style="1" customWidth="1"/>
    <col min="4613" max="4862" width="9.140625" style="1"/>
    <col min="4863" max="4863" width="4.28515625" style="1" customWidth="1"/>
    <col min="4864" max="4864" width="60.42578125" style="1" customWidth="1"/>
    <col min="4865" max="4865" width="9.140625" style="1"/>
    <col min="4866" max="4866" width="12.5703125" style="1" customWidth="1"/>
    <col min="4867" max="4868" width="13.5703125" style="1" customWidth="1"/>
    <col min="4869" max="5118" width="9.140625" style="1"/>
    <col min="5119" max="5119" width="4.28515625" style="1" customWidth="1"/>
    <col min="5120" max="5120" width="60.42578125" style="1" customWidth="1"/>
    <col min="5121" max="5121" width="9.140625" style="1"/>
    <col min="5122" max="5122" width="12.5703125" style="1" customWidth="1"/>
    <col min="5123" max="5124" width="13.5703125" style="1" customWidth="1"/>
    <col min="5125" max="5374" width="9.140625" style="1"/>
    <col min="5375" max="5375" width="4.28515625" style="1" customWidth="1"/>
    <col min="5376" max="5376" width="60.42578125" style="1" customWidth="1"/>
    <col min="5377" max="5377" width="9.140625" style="1"/>
    <col min="5378" max="5378" width="12.5703125" style="1" customWidth="1"/>
    <col min="5379" max="5380" width="13.5703125" style="1" customWidth="1"/>
    <col min="5381" max="5630" width="9.140625" style="1"/>
    <col min="5631" max="5631" width="4.28515625" style="1" customWidth="1"/>
    <col min="5632" max="5632" width="60.42578125" style="1" customWidth="1"/>
    <col min="5633" max="5633" width="9.140625" style="1"/>
    <col min="5634" max="5634" width="12.5703125" style="1" customWidth="1"/>
    <col min="5635" max="5636" width="13.5703125" style="1" customWidth="1"/>
    <col min="5637" max="5886" width="9.140625" style="1"/>
    <col min="5887" max="5887" width="4.28515625" style="1" customWidth="1"/>
    <col min="5888" max="5888" width="60.42578125" style="1" customWidth="1"/>
    <col min="5889" max="5889" width="9.140625" style="1"/>
    <col min="5890" max="5890" width="12.5703125" style="1" customWidth="1"/>
    <col min="5891" max="5892" width="13.5703125" style="1" customWidth="1"/>
    <col min="5893" max="6142" width="9.140625" style="1"/>
    <col min="6143" max="6143" width="4.28515625" style="1" customWidth="1"/>
    <col min="6144" max="6144" width="60.42578125" style="1" customWidth="1"/>
    <col min="6145" max="6145" width="9.140625" style="1"/>
    <col min="6146" max="6146" width="12.5703125" style="1" customWidth="1"/>
    <col min="6147" max="6148" width="13.5703125" style="1" customWidth="1"/>
    <col min="6149" max="6398" width="9.140625" style="1"/>
    <col min="6399" max="6399" width="4.28515625" style="1" customWidth="1"/>
    <col min="6400" max="6400" width="60.42578125" style="1" customWidth="1"/>
    <col min="6401" max="6401" width="9.140625" style="1"/>
    <col min="6402" max="6402" width="12.5703125" style="1" customWidth="1"/>
    <col min="6403" max="6404" width="13.5703125" style="1" customWidth="1"/>
    <col min="6405" max="6654" width="9.140625" style="1"/>
    <col min="6655" max="6655" width="4.28515625" style="1" customWidth="1"/>
    <col min="6656" max="6656" width="60.42578125" style="1" customWidth="1"/>
    <col min="6657" max="6657" width="9.140625" style="1"/>
    <col min="6658" max="6658" width="12.5703125" style="1" customWidth="1"/>
    <col min="6659" max="6660" width="13.5703125" style="1" customWidth="1"/>
    <col min="6661" max="6910" width="9.140625" style="1"/>
    <col min="6911" max="6911" width="4.28515625" style="1" customWidth="1"/>
    <col min="6912" max="6912" width="60.42578125" style="1" customWidth="1"/>
    <col min="6913" max="6913" width="9.140625" style="1"/>
    <col min="6914" max="6914" width="12.5703125" style="1" customWidth="1"/>
    <col min="6915" max="6916" width="13.5703125" style="1" customWidth="1"/>
    <col min="6917" max="7166" width="9.140625" style="1"/>
    <col min="7167" max="7167" width="4.28515625" style="1" customWidth="1"/>
    <col min="7168" max="7168" width="60.42578125" style="1" customWidth="1"/>
    <col min="7169" max="7169" width="9.140625" style="1"/>
    <col min="7170" max="7170" width="12.5703125" style="1" customWidth="1"/>
    <col min="7171" max="7172" width="13.5703125" style="1" customWidth="1"/>
    <col min="7173" max="7422" width="9.140625" style="1"/>
    <col min="7423" max="7423" width="4.28515625" style="1" customWidth="1"/>
    <col min="7424" max="7424" width="60.42578125" style="1" customWidth="1"/>
    <col min="7425" max="7425" width="9.140625" style="1"/>
    <col min="7426" max="7426" width="12.5703125" style="1" customWidth="1"/>
    <col min="7427" max="7428" width="13.5703125" style="1" customWidth="1"/>
    <col min="7429" max="7678" width="9.140625" style="1"/>
    <col min="7679" max="7679" width="4.28515625" style="1" customWidth="1"/>
    <col min="7680" max="7680" width="60.42578125" style="1" customWidth="1"/>
    <col min="7681" max="7681" width="9.140625" style="1"/>
    <col min="7682" max="7682" width="12.5703125" style="1" customWidth="1"/>
    <col min="7683" max="7684" width="13.5703125" style="1" customWidth="1"/>
    <col min="7685" max="7934" width="9.140625" style="1"/>
    <col min="7935" max="7935" width="4.28515625" style="1" customWidth="1"/>
    <col min="7936" max="7936" width="60.42578125" style="1" customWidth="1"/>
    <col min="7937" max="7937" width="9.140625" style="1"/>
    <col min="7938" max="7938" width="12.5703125" style="1" customWidth="1"/>
    <col min="7939" max="7940" width="13.5703125" style="1" customWidth="1"/>
    <col min="7941" max="8190" width="9.140625" style="1"/>
    <col min="8191" max="8191" width="4.28515625" style="1" customWidth="1"/>
    <col min="8192" max="8192" width="60.42578125" style="1" customWidth="1"/>
    <col min="8193" max="8193" width="9.140625" style="1"/>
    <col min="8194" max="8194" width="12.5703125" style="1" customWidth="1"/>
    <col min="8195" max="8196" width="13.5703125" style="1" customWidth="1"/>
    <col min="8197" max="8446" width="9.140625" style="1"/>
    <col min="8447" max="8447" width="4.28515625" style="1" customWidth="1"/>
    <col min="8448" max="8448" width="60.42578125" style="1" customWidth="1"/>
    <col min="8449" max="8449" width="9.140625" style="1"/>
    <col min="8450" max="8450" width="12.5703125" style="1" customWidth="1"/>
    <col min="8451" max="8452" width="13.5703125" style="1" customWidth="1"/>
    <col min="8453" max="8702" width="9.140625" style="1"/>
    <col min="8703" max="8703" width="4.28515625" style="1" customWidth="1"/>
    <col min="8704" max="8704" width="60.42578125" style="1" customWidth="1"/>
    <col min="8705" max="8705" width="9.140625" style="1"/>
    <col min="8706" max="8706" width="12.5703125" style="1" customWidth="1"/>
    <col min="8707" max="8708" width="13.5703125" style="1" customWidth="1"/>
    <col min="8709" max="8958" width="9.140625" style="1"/>
    <col min="8959" max="8959" width="4.28515625" style="1" customWidth="1"/>
    <col min="8960" max="8960" width="60.42578125" style="1" customWidth="1"/>
    <col min="8961" max="8961" width="9.140625" style="1"/>
    <col min="8962" max="8962" width="12.5703125" style="1" customWidth="1"/>
    <col min="8963" max="8964" width="13.5703125" style="1" customWidth="1"/>
    <col min="8965" max="9214" width="9.140625" style="1"/>
    <col min="9215" max="9215" width="4.28515625" style="1" customWidth="1"/>
    <col min="9216" max="9216" width="60.42578125" style="1" customWidth="1"/>
    <col min="9217" max="9217" width="9.140625" style="1"/>
    <col min="9218" max="9218" width="12.5703125" style="1" customWidth="1"/>
    <col min="9219" max="9220" width="13.5703125" style="1" customWidth="1"/>
    <col min="9221" max="9470" width="9.140625" style="1"/>
    <col min="9471" max="9471" width="4.28515625" style="1" customWidth="1"/>
    <col min="9472" max="9472" width="60.42578125" style="1" customWidth="1"/>
    <col min="9473" max="9473" width="9.140625" style="1"/>
    <col min="9474" max="9474" width="12.5703125" style="1" customWidth="1"/>
    <col min="9475" max="9476" width="13.5703125" style="1" customWidth="1"/>
    <col min="9477" max="9726" width="9.140625" style="1"/>
    <col min="9727" max="9727" width="4.28515625" style="1" customWidth="1"/>
    <col min="9728" max="9728" width="60.42578125" style="1" customWidth="1"/>
    <col min="9729" max="9729" width="9.140625" style="1"/>
    <col min="9730" max="9730" width="12.5703125" style="1" customWidth="1"/>
    <col min="9731" max="9732" width="13.5703125" style="1" customWidth="1"/>
    <col min="9733" max="9982" width="9.140625" style="1"/>
    <col min="9983" max="9983" width="4.28515625" style="1" customWidth="1"/>
    <col min="9984" max="9984" width="60.42578125" style="1" customWidth="1"/>
    <col min="9985" max="9985" width="9.140625" style="1"/>
    <col min="9986" max="9986" width="12.5703125" style="1" customWidth="1"/>
    <col min="9987" max="9988" width="13.5703125" style="1" customWidth="1"/>
    <col min="9989" max="10238" width="9.140625" style="1"/>
    <col min="10239" max="10239" width="4.28515625" style="1" customWidth="1"/>
    <col min="10240" max="10240" width="60.42578125" style="1" customWidth="1"/>
    <col min="10241" max="10241" width="9.140625" style="1"/>
    <col min="10242" max="10242" width="12.5703125" style="1" customWidth="1"/>
    <col min="10243" max="10244" width="13.5703125" style="1" customWidth="1"/>
    <col min="10245" max="10494" width="9.140625" style="1"/>
    <col min="10495" max="10495" width="4.28515625" style="1" customWidth="1"/>
    <col min="10496" max="10496" width="60.42578125" style="1" customWidth="1"/>
    <col min="10497" max="10497" width="9.140625" style="1"/>
    <col min="10498" max="10498" width="12.5703125" style="1" customWidth="1"/>
    <col min="10499" max="10500" width="13.5703125" style="1" customWidth="1"/>
    <col min="10501" max="10750" width="9.140625" style="1"/>
    <col min="10751" max="10751" width="4.28515625" style="1" customWidth="1"/>
    <col min="10752" max="10752" width="60.42578125" style="1" customWidth="1"/>
    <col min="10753" max="10753" width="9.140625" style="1"/>
    <col min="10754" max="10754" width="12.5703125" style="1" customWidth="1"/>
    <col min="10755" max="10756" width="13.5703125" style="1" customWidth="1"/>
    <col min="10757" max="11006" width="9.140625" style="1"/>
    <col min="11007" max="11007" width="4.28515625" style="1" customWidth="1"/>
    <col min="11008" max="11008" width="60.42578125" style="1" customWidth="1"/>
    <col min="11009" max="11009" width="9.140625" style="1"/>
    <col min="11010" max="11010" width="12.5703125" style="1" customWidth="1"/>
    <col min="11011" max="11012" width="13.5703125" style="1" customWidth="1"/>
    <col min="11013" max="11262" width="9.140625" style="1"/>
    <col min="11263" max="11263" width="4.28515625" style="1" customWidth="1"/>
    <col min="11264" max="11264" width="60.42578125" style="1" customWidth="1"/>
    <col min="11265" max="11265" width="9.140625" style="1"/>
    <col min="11266" max="11266" width="12.5703125" style="1" customWidth="1"/>
    <col min="11267" max="11268" width="13.5703125" style="1" customWidth="1"/>
    <col min="11269" max="11518" width="9.140625" style="1"/>
    <col min="11519" max="11519" width="4.28515625" style="1" customWidth="1"/>
    <col min="11520" max="11520" width="60.42578125" style="1" customWidth="1"/>
    <col min="11521" max="11521" width="9.140625" style="1"/>
    <col min="11522" max="11522" width="12.5703125" style="1" customWidth="1"/>
    <col min="11523" max="11524" width="13.5703125" style="1" customWidth="1"/>
    <col min="11525" max="11774" width="9.140625" style="1"/>
    <col min="11775" max="11775" width="4.28515625" style="1" customWidth="1"/>
    <col min="11776" max="11776" width="60.42578125" style="1" customWidth="1"/>
    <col min="11777" max="11777" width="9.140625" style="1"/>
    <col min="11778" max="11778" width="12.5703125" style="1" customWidth="1"/>
    <col min="11779" max="11780" width="13.5703125" style="1" customWidth="1"/>
    <col min="11781" max="12030" width="9.140625" style="1"/>
    <col min="12031" max="12031" width="4.28515625" style="1" customWidth="1"/>
    <col min="12032" max="12032" width="60.42578125" style="1" customWidth="1"/>
    <col min="12033" max="12033" width="9.140625" style="1"/>
    <col min="12034" max="12034" width="12.5703125" style="1" customWidth="1"/>
    <col min="12035" max="12036" width="13.5703125" style="1" customWidth="1"/>
    <col min="12037" max="12286" width="9.140625" style="1"/>
    <col min="12287" max="12287" width="4.28515625" style="1" customWidth="1"/>
    <col min="12288" max="12288" width="60.42578125" style="1" customWidth="1"/>
    <col min="12289" max="12289" width="9.140625" style="1"/>
    <col min="12290" max="12290" width="12.5703125" style="1" customWidth="1"/>
    <col min="12291" max="12292" width="13.5703125" style="1" customWidth="1"/>
    <col min="12293" max="12542" width="9.140625" style="1"/>
    <col min="12543" max="12543" width="4.28515625" style="1" customWidth="1"/>
    <col min="12544" max="12544" width="60.42578125" style="1" customWidth="1"/>
    <col min="12545" max="12545" width="9.140625" style="1"/>
    <col min="12546" max="12546" width="12.5703125" style="1" customWidth="1"/>
    <col min="12547" max="12548" width="13.5703125" style="1" customWidth="1"/>
    <col min="12549" max="12798" width="9.140625" style="1"/>
    <col min="12799" max="12799" width="4.28515625" style="1" customWidth="1"/>
    <col min="12800" max="12800" width="60.42578125" style="1" customWidth="1"/>
    <col min="12801" max="12801" width="9.140625" style="1"/>
    <col min="12802" max="12802" width="12.5703125" style="1" customWidth="1"/>
    <col min="12803" max="12804" width="13.5703125" style="1" customWidth="1"/>
    <col min="12805" max="13054" width="9.140625" style="1"/>
    <col min="13055" max="13055" width="4.28515625" style="1" customWidth="1"/>
    <col min="13056" max="13056" width="60.42578125" style="1" customWidth="1"/>
    <col min="13057" max="13057" width="9.140625" style="1"/>
    <col min="13058" max="13058" width="12.5703125" style="1" customWidth="1"/>
    <col min="13059" max="13060" width="13.5703125" style="1" customWidth="1"/>
    <col min="13061" max="13310" width="9.140625" style="1"/>
    <col min="13311" max="13311" width="4.28515625" style="1" customWidth="1"/>
    <col min="13312" max="13312" width="60.42578125" style="1" customWidth="1"/>
    <col min="13313" max="13313" width="9.140625" style="1"/>
    <col min="13314" max="13314" width="12.5703125" style="1" customWidth="1"/>
    <col min="13315" max="13316" width="13.5703125" style="1" customWidth="1"/>
    <col min="13317" max="13566" width="9.140625" style="1"/>
    <col min="13567" max="13567" width="4.28515625" style="1" customWidth="1"/>
    <col min="13568" max="13568" width="60.42578125" style="1" customWidth="1"/>
    <col min="13569" max="13569" width="9.140625" style="1"/>
    <col min="13570" max="13570" width="12.5703125" style="1" customWidth="1"/>
    <col min="13571" max="13572" width="13.5703125" style="1" customWidth="1"/>
    <col min="13573" max="13822" width="9.140625" style="1"/>
    <col min="13823" max="13823" width="4.28515625" style="1" customWidth="1"/>
    <col min="13824" max="13824" width="60.42578125" style="1" customWidth="1"/>
    <col min="13825" max="13825" width="9.140625" style="1"/>
    <col min="13826" max="13826" width="12.5703125" style="1" customWidth="1"/>
    <col min="13827" max="13828" width="13.5703125" style="1" customWidth="1"/>
    <col min="13829" max="14078" width="9.140625" style="1"/>
    <col min="14079" max="14079" width="4.28515625" style="1" customWidth="1"/>
    <col min="14080" max="14080" width="60.42578125" style="1" customWidth="1"/>
    <col min="14081" max="14081" width="9.140625" style="1"/>
    <col min="14082" max="14082" width="12.5703125" style="1" customWidth="1"/>
    <col min="14083" max="14084" width="13.5703125" style="1" customWidth="1"/>
    <col min="14085" max="14334" width="9.140625" style="1"/>
    <col min="14335" max="14335" width="4.28515625" style="1" customWidth="1"/>
    <col min="14336" max="14336" width="60.42578125" style="1" customWidth="1"/>
    <col min="14337" max="14337" width="9.140625" style="1"/>
    <col min="14338" max="14338" width="12.5703125" style="1" customWidth="1"/>
    <col min="14339" max="14340" width="13.5703125" style="1" customWidth="1"/>
    <col min="14341" max="14590" width="9.140625" style="1"/>
    <col min="14591" max="14591" width="4.28515625" style="1" customWidth="1"/>
    <col min="14592" max="14592" width="60.42578125" style="1" customWidth="1"/>
    <col min="14593" max="14593" width="9.140625" style="1"/>
    <col min="14594" max="14594" width="12.5703125" style="1" customWidth="1"/>
    <col min="14595" max="14596" width="13.5703125" style="1" customWidth="1"/>
    <col min="14597" max="14846" width="9.140625" style="1"/>
    <col min="14847" max="14847" width="4.28515625" style="1" customWidth="1"/>
    <col min="14848" max="14848" width="60.42578125" style="1" customWidth="1"/>
    <col min="14849" max="14849" width="9.140625" style="1"/>
    <col min="14850" max="14850" width="12.5703125" style="1" customWidth="1"/>
    <col min="14851" max="14852" width="13.5703125" style="1" customWidth="1"/>
    <col min="14853" max="15102" width="9.140625" style="1"/>
    <col min="15103" max="15103" width="4.28515625" style="1" customWidth="1"/>
    <col min="15104" max="15104" width="60.42578125" style="1" customWidth="1"/>
    <col min="15105" max="15105" width="9.140625" style="1"/>
    <col min="15106" max="15106" width="12.5703125" style="1" customWidth="1"/>
    <col min="15107" max="15108" width="13.5703125" style="1" customWidth="1"/>
    <col min="15109" max="15358" width="9.140625" style="1"/>
    <col min="15359" max="15359" width="4.28515625" style="1" customWidth="1"/>
    <col min="15360" max="15360" width="60.42578125" style="1" customWidth="1"/>
    <col min="15361" max="15361" width="9.140625" style="1"/>
    <col min="15362" max="15362" width="12.5703125" style="1" customWidth="1"/>
    <col min="15363" max="15364" width="13.5703125" style="1" customWidth="1"/>
    <col min="15365" max="15614" width="9.140625" style="1"/>
    <col min="15615" max="15615" width="4.28515625" style="1" customWidth="1"/>
    <col min="15616" max="15616" width="60.42578125" style="1" customWidth="1"/>
    <col min="15617" max="15617" width="9.140625" style="1"/>
    <col min="15618" max="15618" width="12.5703125" style="1" customWidth="1"/>
    <col min="15619" max="15620" width="13.5703125" style="1" customWidth="1"/>
    <col min="15621" max="15870" width="9.140625" style="1"/>
    <col min="15871" max="15871" width="4.28515625" style="1" customWidth="1"/>
    <col min="15872" max="15872" width="60.42578125" style="1" customWidth="1"/>
    <col min="15873" max="15873" width="9.140625" style="1"/>
    <col min="15874" max="15874" width="12.5703125" style="1" customWidth="1"/>
    <col min="15875" max="15876" width="13.5703125" style="1" customWidth="1"/>
    <col min="15877" max="16126" width="9.140625" style="1"/>
    <col min="16127" max="16127" width="4.28515625" style="1" customWidth="1"/>
    <col min="16128" max="16128" width="60.42578125" style="1" customWidth="1"/>
    <col min="16129" max="16129" width="9.140625" style="1"/>
    <col min="16130" max="16130" width="12.5703125" style="1" customWidth="1"/>
    <col min="16131" max="16132" width="13.5703125" style="1" customWidth="1"/>
    <col min="16133" max="16384" width="9.140625" style="1"/>
  </cols>
  <sheetData>
    <row r="1" spans="1:4" ht="31.5" customHeight="1">
      <c r="A1" s="80" t="s">
        <v>87</v>
      </c>
      <c r="B1" s="80"/>
      <c r="C1" s="80"/>
      <c r="D1" s="80"/>
    </row>
    <row r="2" spans="1:4" ht="30">
      <c r="A2" s="8" t="s">
        <v>0</v>
      </c>
      <c r="B2" s="4" t="s">
        <v>1</v>
      </c>
      <c r="C2" s="4" t="s">
        <v>2</v>
      </c>
      <c r="D2" s="4" t="s">
        <v>3</v>
      </c>
    </row>
    <row r="3" spans="1:4" ht="15.75">
      <c r="A3" s="9">
        <v>1</v>
      </c>
      <c r="B3" s="2">
        <v>2</v>
      </c>
      <c r="C3" s="2">
        <v>3</v>
      </c>
      <c r="D3" s="2">
        <v>4</v>
      </c>
    </row>
    <row r="4" spans="1:4" ht="30" customHeight="1">
      <c r="A4" s="9" t="s">
        <v>4</v>
      </c>
      <c r="B4" s="81" t="s">
        <v>5</v>
      </c>
      <c r="C4" s="81"/>
      <c r="D4" s="81"/>
    </row>
    <row r="5" spans="1:4" ht="30" customHeight="1">
      <c r="A5" s="3">
        <v>1</v>
      </c>
      <c r="B5" s="11" t="s">
        <v>9</v>
      </c>
      <c r="C5" s="3" t="s">
        <v>8</v>
      </c>
      <c r="D5" s="33">
        <v>9209</v>
      </c>
    </row>
    <row r="6" spans="1:4" ht="30" customHeight="1">
      <c r="A6" s="3">
        <v>2</v>
      </c>
      <c r="B6" s="11" t="s">
        <v>18</v>
      </c>
      <c r="C6" s="3" t="s">
        <v>57</v>
      </c>
      <c r="D6" s="33">
        <v>197</v>
      </c>
    </row>
    <row r="7" spans="1:4" ht="30" customHeight="1">
      <c r="A7" s="3">
        <v>3</v>
      </c>
      <c r="B7" s="11" t="s">
        <v>15</v>
      </c>
      <c r="C7" s="3" t="s">
        <v>14</v>
      </c>
      <c r="D7" s="33">
        <v>2080</v>
      </c>
    </row>
    <row r="8" spans="1:4" ht="30" customHeight="1">
      <c r="A8" s="3">
        <v>4</v>
      </c>
      <c r="B8" s="11" t="s">
        <v>22</v>
      </c>
      <c r="C8" s="3" t="s">
        <v>8</v>
      </c>
      <c r="D8" s="33">
        <v>5612</v>
      </c>
    </row>
    <row r="9" spans="1:4" ht="30" customHeight="1">
      <c r="A9" s="3">
        <v>5</v>
      </c>
      <c r="B9" s="11" t="s">
        <v>17</v>
      </c>
      <c r="C9" s="3" t="s">
        <v>14</v>
      </c>
      <c r="D9" s="33">
        <v>3062</v>
      </c>
    </row>
    <row r="10" spans="1:4" ht="30" customHeight="1">
      <c r="A10" s="3">
        <v>6</v>
      </c>
      <c r="B10" s="11" t="s">
        <v>45</v>
      </c>
      <c r="C10" s="3" t="s">
        <v>8</v>
      </c>
      <c r="D10" s="33">
        <v>5421</v>
      </c>
    </row>
    <row r="11" spans="1:4" ht="30" customHeight="1">
      <c r="A11" s="3">
        <v>7</v>
      </c>
      <c r="B11" s="11" t="s">
        <v>78</v>
      </c>
      <c r="C11" s="3" t="s">
        <v>16</v>
      </c>
      <c r="D11" s="33">
        <v>820</v>
      </c>
    </row>
    <row r="12" spans="1:4" ht="30" customHeight="1">
      <c r="A12" s="3">
        <v>8</v>
      </c>
      <c r="B12" s="11" t="s">
        <v>6</v>
      </c>
      <c r="C12" s="3" t="s">
        <v>7</v>
      </c>
      <c r="D12" s="33">
        <v>4776</v>
      </c>
    </row>
    <row r="13" spans="1:4" ht="30" customHeight="1">
      <c r="A13" s="3">
        <v>9</v>
      </c>
      <c r="B13" s="11" t="s">
        <v>12</v>
      </c>
      <c r="C13" s="3" t="s">
        <v>73</v>
      </c>
      <c r="D13" s="33">
        <v>6785</v>
      </c>
    </row>
    <row r="14" spans="1:4" ht="30" customHeight="1">
      <c r="A14" s="3">
        <v>10</v>
      </c>
      <c r="B14" s="11" t="s">
        <v>13</v>
      </c>
      <c r="C14" s="3" t="s">
        <v>14</v>
      </c>
      <c r="D14" s="33">
        <v>2940</v>
      </c>
    </row>
    <row r="15" spans="1:4" ht="30" customHeight="1">
      <c r="A15" s="3">
        <v>11</v>
      </c>
      <c r="B15" s="11" t="s">
        <v>21</v>
      </c>
      <c r="C15" s="3" t="s">
        <v>14</v>
      </c>
      <c r="D15" s="33">
        <v>624</v>
      </c>
    </row>
    <row r="16" spans="1:4" ht="30" customHeight="1">
      <c r="A16" s="3">
        <v>12</v>
      </c>
      <c r="B16" s="11" t="s">
        <v>23</v>
      </c>
      <c r="C16" s="3" t="s">
        <v>8</v>
      </c>
      <c r="D16" s="33">
        <v>1737</v>
      </c>
    </row>
    <row r="17" spans="1:4" ht="30" customHeight="1">
      <c r="A17" s="3">
        <v>13</v>
      </c>
      <c r="B17" s="11" t="s">
        <v>74</v>
      </c>
      <c r="C17" s="3" t="s">
        <v>14</v>
      </c>
      <c r="D17" s="33">
        <v>788</v>
      </c>
    </row>
    <row r="18" spans="1:4" customFormat="1" ht="30" customHeight="1">
      <c r="A18" s="3">
        <v>14</v>
      </c>
      <c r="B18" s="14" t="s">
        <v>10</v>
      </c>
      <c r="C18" s="13" t="s">
        <v>8</v>
      </c>
      <c r="D18" s="15">
        <v>2100</v>
      </c>
    </row>
    <row r="19" spans="1:4" customFormat="1" ht="30" customHeight="1">
      <c r="A19" s="3">
        <v>15</v>
      </c>
      <c r="B19" s="14" t="s">
        <v>49</v>
      </c>
      <c r="C19" s="13" t="s">
        <v>8</v>
      </c>
      <c r="D19" s="15">
        <v>1208</v>
      </c>
    </row>
    <row r="20" spans="1:4" customFormat="1" ht="30" customHeight="1">
      <c r="A20" s="3">
        <v>16</v>
      </c>
      <c r="B20" s="14" t="s">
        <v>50</v>
      </c>
      <c r="C20" s="13" t="s">
        <v>52</v>
      </c>
      <c r="D20" s="15">
        <v>5893</v>
      </c>
    </row>
    <row r="21" spans="1:4" customFormat="1" ht="30" customHeight="1">
      <c r="A21" s="3">
        <v>17</v>
      </c>
      <c r="B21" s="14" t="s">
        <v>51</v>
      </c>
      <c r="C21" s="13" t="s">
        <v>52</v>
      </c>
      <c r="D21" s="15">
        <v>2920</v>
      </c>
    </row>
    <row r="22" spans="1:4" customFormat="1" ht="30" customHeight="1">
      <c r="A22" s="3">
        <v>18</v>
      </c>
      <c r="B22" s="14" t="s">
        <v>53</v>
      </c>
      <c r="C22" s="13" t="s">
        <v>14</v>
      </c>
      <c r="D22" s="15">
        <v>5129</v>
      </c>
    </row>
    <row r="23" spans="1:4" s="12" customFormat="1" ht="30" customHeight="1">
      <c r="A23" s="3">
        <v>19</v>
      </c>
      <c r="B23" s="14" t="s">
        <v>148</v>
      </c>
      <c r="C23" s="13"/>
      <c r="D23" s="15">
        <v>1360</v>
      </c>
    </row>
    <row r="24" spans="1:4" s="12" customFormat="1" ht="30" customHeight="1">
      <c r="A24" s="3">
        <v>20</v>
      </c>
      <c r="B24" s="14" t="s">
        <v>149</v>
      </c>
      <c r="C24" s="13"/>
      <c r="D24" s="15">
        <v>468</v>
      </c>
    </row>
    <row r="25" spans="1:4" s="12" customFormat="1" ht="30" customHeight="1">
      <c r="A25" s="3">
        <v>21</v>
      </c>
      <c r="B25" s="14" t="s">
        <v>150</v>
      </c>
      <c r="C25" s="13"/>
      <c r="D25" s="15">
        <v>486</v>
      </c>
    </row>
    <row r="26" spans="1:4" s="12" customFormat="1" ht="30" customHeight="1">
      <c r="A26" s="3">
        <v>22</v>
      </c>
      <c r="B26" s="14" t="s">
        <v>151</v>
      </c>
      <c r="C26" s="13"/>
      <c r="D26" s="15">
        <v>8372</v>
      </c>
    </row>
    <row r="27" spans="1:4" ht="19.5" customHeight="1">
      <c r="A27" s="79" t="s">
        <v>46</v>
      </c>
      <c r="B27" s="79"/>
      <c r="C27" s="79"/>
      <c r="D27" s="34">
        <f>SUM(D5:D26)</f>
        <v>71987</v>
      </c>
    </row>
    <row r="28" spans="1:4" ht="20.25">
      <c r="A28" s="3" t="s">
        <v>24</v>
      </c>
      <c r="B28" s="81" t="s">
        <v>25</v>
      </c>
      <c r="C28" s="81"/>
      <c r="D28" s="81"/>
    </row>
    <row r="29" spans="1:4" ht="31.5" customHeight="1">
      <c r="A29" s="3">
        <v>1</v>
      </c>
      <c r="B29" s="11" t="s">
        <v>75</v>
      </c>
      <c r="C29" s="3" t="s">
        <v>8</v>
      </c>
      <c r="D29" s="33">
        <v>3613</v>
      </c>
    </row>
    <row r="30" spans="1:4" ht="35.25" customHeight="1">
      <c r="A30" s="3">
        <v>2</v>
      </c>
      <c r="B30" s="11" t="s">
        <v>19</v>
      </c>
      <c r="C30" s="3" t="s">
        <v>8</v>
      </c>
      <c r="D30" s="33">
        <v>86</v>
      </c>
    </row>
    <row r="31" spans="1:4" ht="42" customHeight="1">
      <c r="A31" s="3">
        <v>3</v>
      </c>
      <c r="B31" s="11" t="s">
        <v>79</v>
      </c>
      <c r="C31" s="3" t="s">
        <v>14</v>
      </c>
      <c r="D31" s="33">
        <v>7736</v>
      </c>
    </row>
    <row r="32" spans="1:4" ht="35.25" customHeight="1">
      <c r="A32" s="3">
        <v>4</v>
      </c>
      <c r="B32" s="11" t="s">
        <v>27</v>
      </c>
      <c r="C32" s="3" t="s">
        <v>7</v>
      </c>
      <c r="D32" s="33">
        <v>2294</v>
      </c>
    </row>
    <row r="33" spans="1:4" ht="24" customHeight="1">
      <c r="A33" s="3">
        <v>5</v>
      </c>
      <c r="B33" s="11" t="s">
        <v>28</v>
      </c>
      <c r="C33" s="3" t="s">
        <v>14</v>
      </c>
      <c r="D33" s="33">
        <v>576</v>
      </c>
    </row>
    <row r="34" spans="1:4" ht="20.25" customHeight="1">
      <c r="A34" s="3">
        <v>6</v>
      </c>
      <c r="B34" s="11" t="s">
        <v>76</v>
      </c>
      <c r="C34" s="3" t="s">
        <v>8</v>
      </c>
      <c r="D34" s="33">
        <v>5006</v>
      </c>
    </row>
    <row r="35" spans="1:4" ht="27.75" customHeight="1">
      <c r="A35" s="3">
        <v>7</v>
      </c>
      <c r="B35" s="11" t="s">
        <v>26</v>
      </c>
      <c r="C35" s="3" t="s">
        <v>7</v>
      </c>
      <c r="D35" s="33">
        <v>4893</v>
      </c>
    </row>
    <row r="36" spans="1:4" ht="24" customHeight="1">
      <c r="A36" s="3">
        <v>8</v>
      </c>
      <c r="B36" s="11" t="s">
        <v>11</v>
      </c>
      <c r="C36" s="3" t="s">
        <v>7</v>
      </c>
      <c r="D36" s="33">
        <v>3405</v>
      </c>
    </row>
    <row r="37" spans="1:4" customFormat="1" ht="33" customHeight="1">
      <c r="A37" s="3">
        <v>9</v>
      </c>
      <c r="B37" s="14" t="s">
        <v>54</v>
      </c>
      <c r="C37" s="13" t="s">
        <v>55</v>
      </c>
      <c r="D37" s="15">
        <v>693</v>
      </c>
    </row>
    <row r="38" spans="1:4" s="12" customFormat="1" ht="33" customHeight="1">
      <c r="A38" s="3">
        <v>10</v>
      </c>
      <c r="B38" s="14" t="s">
        <v>152</v>
      </c>
      <c r="C38" s="13"/>
      <c r="D38" s="15">
        <v>601</v>
      </c>
    </row>
    <row r="39" spans="1:4" s="12" customFormat="1" ht="33" customHeight="1">
      <c r="A39" s="3">
        <v>11</v>
      </c>
      <c r="B39" s="14" t="s">
        <v>153</v>
      </c>
      <c r="C39" s="13"/>
      <c r="D39" s="15">
        <v>601</v>
      </c>
    </row>
    <row r="40" spans="1:4" ht="15.75">
      <c r="A40" s="79" t="s">
        <v>46</v>
      </c>
      <c r="B40" s="79"/>
      <c r="C40" s="79"/>
      <c r="D40" s="34">
        <f>SUM(D29:D39)</f>
        <v>29504</v>
      </c>
    </row>
    <row r="41" spans="1:4" ht="20.25">
      <c r="A41" s="3" t="s">
        <v>29</v>
      </c>
      <c r="B41" s="81" t="s">
        <v>41</v>
      </c>
      <c r="C41" s="81"/>
      <c r="D41" s="81"/>
    </row>
    <row r="42" spans="1:4" ht="24.75" customHeight="1">
      <c r="A42" s="3">
        <v>1</v>
      </c>
      <c r="B42" s="11" t="s">
        <v>31</v>
      </c>
      <c r="C42" s="3" t="s">
        <v>16</v>
      </c>
      <c r="D42" s="33">
        <v>1008</v>
      </c>
    </row>
    <row r="43" spans="1:4" ht="22.5" customHeight="1">
      <c r="A43" s="3">
        <v>2</v>
      </c>
      <c r="B43" s="11" t="s">
        <v>32</v>
      </c>
      <c r="C43" s="3" t="s">
        <v>16</v>
      </c>
      <c r="D43" s="33">
        <v>1650</v>
      </c>
    </row>
    <row r="44" spans="1:4" ht="21.75" customHeight="1">
      <c r="A44" s="3">
        <v>3</v>
      </c>
      <c r="B44" s="11" t="s">
        <v>33</v>
      </c>
      <c r="C44" s="3" t="s">
        <v>16</v>
      </c>
      <c r="D44" s="33">
        <v>1380</v>
      </c>
    </row>
    <row r="45" spans="1:4" ht="21" customHeight="1">
      <c r="A45" s="3">
        <v>4</v>
      </c>
      <c r="B45" s="11" t="s">
        <v>34</v>
      </c>
      <c r="C45" s="3" t="s">
        <v>8</v>
      </c>
      <c r="D45" s="33">
        <v>1800</v>
      </c>
    </row>
    <row r="46" spans="1:4" ht="22.5" customHeight="1">
      <c r="A46" s="3">
        <v>5</v>
      </c>
      <c r="B46" s="11" t="s">
        <v>30</v>
      </c>
      <c r="C46" s="3" t="s">
        <v>14</v>
      </c>
      <c r="D46" s="33">
        <v>441</v>
      </c>
    </row>
    <row r="47" spans="1:4" ht="22.5" customHeight="1">
      <c r="A47" s="3">
        <v>6</v>
      </c>
      <c r="B47" s="11" t="s">
        <v>20</v>
      </c>
      <c r="C47" s="3" t="s">
        <v>8</v>
      </c>
      <c r="D47" s="33">
        <v>1329</v>
      </c>
    </row>
    <row r="48" spans="1:4" ht="24.75" customHeight="1">
      <c r="A48" s="3">
        <v>7</v>
      </c>
      <c r="B48" s="11" t="s">
        <v>42</v>
      </c>
      <c r="C48" s="3" t="s">
        <v>16</v>
      </c>
      <c r="D48" s="33">
        <v>1251</v>
      </c>
    </row>
    <row r="49" spans="1:4" ht="21.75" customHeight="1">
      <c r="A49" s="3">
        <v>8</v>
      </c>
      <c r="B49" s="11" t="s">
        <v>43</v>
      </c>
      <c r="C49" s="3" t="s">
        <v>14</v>
      </c>
      <c r="D49" s="33">
        <v>970</v>
      </c>
    </row>
    <row r="50" spans="1:4" ht="21.75" customHeight="1">
      <c r="A50" s="3">
        <v>9</v>
      </c>
      <c r="B50" s="11" t="s">
        <v>44</v>
      </c>
      <c r="C50" s="3" t="s">
        <v>14</v>
      </c>
      <c r="D50" s="33">
        <v>970</v>
      </c>
    </row>
    <row r="51" spans="1:4" ht="24.75" customHeight="1">
      <c r="A51" s="3">
        <v>10</v>
      </c>
      <c r="B51" s="11" t="s">
        <v>77</v>
      </c>
      <c r="C51" s="3" t="s">
        <v>8</v>
      </c>
      <c r="D51" s="33">
        <v>1129</v>
      </c>
    </row>
    <row r="52" spans="1:4" ht="21.75" customHeight="1">
      <c r="A52" s="3">
        <v>11</v>
      </c>
      <c r="B52" s="11" t="s">
        <v>80</v>
      </c>
      <c r="C52" s="3" t="s">
        <v>14</v>
      </c>
      <c r="D52" s="33">
        <v>422</v>
      </c>
    </row>
    <row r="53" spans="1:4" customFormat="1" ht="33" customHeight="1">
      <c r="A53" s="3">
        <v>12</v>
      </c>
      <c r="B53" s="14" t="s">
        <v>56</v>
      </c>
      <c r="C53" s="3" t="s">
        <v>57</v>
      </c>
      <c r="D53" s="15">
        <v>147</v>
      </c>
    </row>
    <row r="54" spans="1:4" s="27" customFormat="1" ht="16.5">
      <c r="A54" s="3">
        <v>13</v>
      </c>
      <c r="B54" s="11" t="s">
        <v>91</v>
      </c>
      <c r="C54" s="3" t="s">
        <v>92</v>
      </c>
      <c r="D54" s="38" t="s">
        <v>92</v>
      </c>
    </row>
    <row r="55" spans="1:4" s="27" customFormat="1" ht="16.5">
      <c r="A55" s="3"/>
      <c r="B55" s="11" t="s">
        <v>93</v>
      </c>
      <c r="C55" s="3" t="s">
        <v>16</v>
      </c>
      <c r="D55" s="38">
        <v>69.92</v>
      </c>
    </row>
    <row r="56" spans="1:4" s="27" customFormat="1" ht="16.5">
      <c r="A56" s="3"/>
      <c r="B56" s="11" t="s">
        <v>94</v>
      </c>
      <c r="C56" s="3" t="s">
        <v>16</v>
      </c>
      <c r="D56" s="38">
        <v>18.98</v>
      </c>
    </row>
    <row r="57" spans="1:4" s="27" customFormat="1" ht="16.5">
      <c r="A57" s="3">
        <v>14</v>
      </c>
      <c r="B57" s="11" t="s">
        <v>95</v>
      </c>
      <c r="C57" s="3"/>
      <c r="D57" s="38"/>
    </row>
    <row r="58" spans="1:4" s="27" customFormat="1" ht="16.5">
      <c r="A58" s="3"/>
      <c r="B58" s="11" t="s">
        <v>96</v>
      </c>
      <c r="C58" s="3" t="s">
        <v>16</v>
      </c>
      <c r="D58" s="38">
        <v>22.2</v>
      </c>
    </row>
    <row r="59" spans="1:4" s="27" customFormat="1" ht="16.5">
      <c r="A59" s="3"/>
      <c r="B59" s="11" t="s">
        <v>97</v>
      </c>
      <c r="C59" s="3" t="s">
        <v>16</v>
      </c>
      <c r="D59" s="38">
        <v>15.95</v>
      </c>
    </row>
    <row r="60" spans="1:4" s="27" customFormat="1" ht="16.5">
      <c r="A60" s="3">
        <v>15</v>
      </c>
      <c r="B60" s="11" t="s">
        <v>98</v>
      </c>
      <c r="C60" s="3" t="s">
        <v>16</v>
      </c>
      <c r="D60" s="38">
        <v>150.28</v>
      </c>
    </row>
    <row r="61" spans="1:4" s="27" customFormat="1" ht="16.5">
      <c r="A61" s="3">
        <v>16</v>
      </c>
      <c r="B61" s="11" t="s">
        <v>99</v>
      </c>
      <c r="C61" s="3"/>
      <c r="D61" s="38"/>
    </row>
    <row r="62" spans="1:4" s="27" customFormat="1" ht="16.5">
      <c r="A62" s="3"/>
      <c r="B62" s="11" t="s">
        <v>100</v>
      </c>
      <c r="C62" s="3" t="s">
        <v>16</v>
      </c>
      <c r="D62" s="38">
        <v>89</v>
      </c>
    </row>
    <row r="63" spans="1:4" s="27" customFormat="1" ht="16.5">
      <c r="A63" s="3">
        <v>17</v>
      </c>
      <c r="B63" s="11" t="s">
        <v>101</v>
      </c>
      <c r="C63" s="3" t="s">
        <v>16</v>
      </c>
      <c r="D63" s="38">
        <v>14.24</v>
      </c>
    </row>
    <row r="64" spans="1:4" s="27" customFormat="1" ht="16.5">
      <c r="A64" s="3">
        <v>18</v>
      </c>
      <c r="B64" s="11" t="s">
        <v>102</v>
      </c>
      <c r="C64" s="3" t="s">
        <v>16</v>
      </c>
      <c r="D64" s="38">
        <v>21.39</v>
      </c>
    </row>
    <row r="65" spans="1:4" s="27" customFormat="1" ht="16.5">
      <c r="A65" s="3">
        <v>19</v>
      </c>
      <c r="B65" s="11" t="s">
        <v>103</v>
      </c>
      <c r="C65" s="3" t="s">
        <v>16</v>
      </c>
      <c r="D65" s="38">
        <v>18.48</v>
      </c>
    </row>
    <row r="66" spans="1:4" s="27" customFormat="1" ht="16.5">
      <c r="A66" s="3">
        <v>20</v>
      </c>
      <c r="B66" s="11" t="s">
        <v>104</v>
      </c>
      <c r="C66" s="3" t="s">
        <v>16</v>
      </c>
      <c r="D66" s="38">
        <v>14.8</v>
      </c>
    </row>
    <row r="67" spans="1:4" s="27" customFormat="1" ht="16.5">
      <c r="A67" s="3">
        <v>21</v>
      </c>
      <c r="B67" s="11" t="s">
        <v>105</v>
      </c>
      <c r="C67" s="3" t="s">
        <v>16</v>
      </c>
      <c r="D67" s="38">
        <v>30.1</v>
      </c>
    </row>
    <row r="68" spans="1:4" s="27" customFormat="1" ht="16.5">
      <c r="A68" s="3">
        <v>22</v>
      </c>
      <c r="B68" s="11" t="s">
        <v>106</v>
      </c>
      <c r="C68" s="3" t="s">
        <v>16</v>
      </c>
      <c r="D68" s="38">
        <v>55.9</v>
      </c>
    </row>
    <row r="69" spans="1:4" s="27" customFormat="1" ht="16.5">
      <c r="A69" s="3">
        <v>23</v>
      </c>
      <c r="B69" s="11" t="s">
        <v>107</v>
      </c>
      <c r="C69" s="3" t="s">
        <v>16</v>
      </c>
      <c r="D69" s="38">
        <v>15.3</v>
      </c>
    </row>
    <row r="70" spans="1:4" s="27" customFormat="1" ht="16.5">
      <c r="A70" s="3">
        <v>24</v>
      </c>
      <c r="B70" s="11" t="s">
        <v>108</v>
      </c>
      <c r="C70" s="3" t="s">
        <v>16</v>
      </c>
      <c r="D70" s="38">
        <v>17.600000000000001</v>
      </c>
    </row>
    <row r="71" spans="1:4" s="27" customFormat="1" ht="16.5">
      <c r="A71" s="3">
        <v>25</v>
      </c>
      <c r="B71" s="11" t="s">
        <v>109</v>
      </c>
      <c r="C71" s="3"/>
      <c r="D71" s="38"/>
    </row>
    <row r="72" spans="1:4" s="27" customFormat="1" ht="16.5">
      <c r="A72" s="3"/>
      <c r="B72" s="11" t="s">
        <v>110</v>
      </c>
      <c r="C72" s="3" t="s">
        <v>16</v>
      </c>
      <c r="D72" s="38">
        <v>10.385</v>
      </c>
    </row>
    <row r="73" spans="1:4" s="27" customFormat="1" ht="16.5">
      <c r="A73" s="3"/>
      <c r="B73" s="11" t="s">
        <v>111</v>
      </c>
      <c r="C73" s="3" t="s">
        <v>16</v>
      </c>
      <c r="D73" s="38">
        <v>10.385</v>
      </c>
    </row>
    <row r="74" spans="1:4" s="27" customFormat="1" ht="16.5">
      <c r="A74" s="3">
        <v>26</v>
      </c>
      <c r="B74" s="11" t="s">
        <v>112</v>
      </c>
      <c r="C74" s="3"/>
      <c r="D74" s="38"/>
    </row>
    <row r="75" spans="1:4" s="27" customFormat="1" ht="16.5">
      <c r="A75" s="3"/>
      <c r="B75" s="11" t="s">
        <v>113</v>
      </c>
      <c r="C75" s="3" t="s">
        <v>16</v>
      </c>
      <c r="D75" s="38">
        <v>27.01</v>
      </c>
    </row>
    <row r="76" spans="1:4" s="27" customFormat="1" ht="16.5">
      <c r="A76" s="3"/>
      <c r="B76" s="11" t="s">
        <v>114</v>
      </c>
      <c r="C76" s="3" t="s">
        <v>16</v>
      </c>
      <c r="D76" s="38">
        <v>17.39</v>
      </c>
    </row>
    <row r="77" spans="1:4" s="27" customFormat="1" ht="16.5">
      <c r="A77" s="3">
        <v>27</v>
      </c>
      <c r="B77" s="11" t="s">
        <v>115</v>
      </c>
      <c r="C77" s="3" t="s">
        <v>16</v>
      </c>
      <c r="D77" s="38">
        <v>33.119999999999997</v>
      </c>
    </row>
    <row r="78" spans="1:4" s="27" customFormat="1" ht="16.5">
      <c r="A78" s="3">
        <v>28</v>
      </c>
      <c r="B78" s="11" t="s">
        <v>116</v>
      </c>
      <c r="C78" s="3" t="s">
        <v>16</v>
      </c>
      <c r="D78" s="38">
        <v>120.6</v>
      </c>
    </row>
    <row r="79" spans="1:4" s="27" customFormat="1" ht="16.5">
      <c r="A79" s="3">
        <v>29</v>
      </c>
      <c r="B79" s="11" t="s">
        <v>117</v>
      </c>
      <c r="C79" s="3" t="s">
        <v>16</v>
      </c>
      <c r="D79" s="38">
        <v>23.04</v>
      </c>
    </row>
    <row r="80" spans="1:4" s="27" customFormat="1" ht="16.5">
      <c r="A80" s="3">
        <v>30</v>
      </c>
      <c r="B80" s="11" t="s">
        <v>118</v>
      </c>
      <c r="C80" s="3" t="s">
        <v>16</v>
      </c>
      <c r="D80" s="38">
        <v>13.95</v>
      </c>
    </row>
    <row r="81" spans="1:4" s="27" customFormat="1" ht="16.5">
      <c r="A81" s="3">
        <v>31</v>
      </c>
      <c r="B81" s="11" t="s">
        <v>119</v>
      </c>
      <c r="C81" s="3" t="s">
        <v>16</v>
      </c>
      <c r="D81" s="38">
        <v>14.4</v>
      </c>
    </row>
    <row r="82" spans="1:4" s="27" customFormat="1" ht="16.5">
      <c r="A82" s="3">
        <v>32</v>
      </c>
      <c r="B82" s="11" t="s">
        <v>120</v>
      </c>
      <c r="C82" s="3" t="s">
        <v>16</v>
      </c>
      <c r="D82" s="38">
        <v>220</v>
      </c>
    </row>
    <row r="83" spans="1:4" ht="24.75" customHeight="1">
      <c r="A83" s="3">
        <v>33</v>
      </c>
      <c r="B83" s="11" t="s">
        <v>82</v>
      </c>
      <c r="C83" s="3" t="s">
        <v>60</v>
      </c>
      <c r="D83" s="33">
        <v>20211</v>
      </c>
    </row>
    <row r="84" spans="1:4" ht="24.75" customHeight="1">
      <c r="A84" s="3">
        <v>34</v>
      </c>
      <c r="B84" s="11" t="s">
        <v>83</v>
      </c>
      <c r="C84" s="3" t="s">
        <v>60</v>
      </c>
      <c r="D84" s="33">
        <v>8496</v>
      </c>
    </row>
    <row r="85" spans="1:4" ht="24.75" customHeight="1">
      <c r="A85" s="3">
        <v>35</v>
      </c>
      <c r="B85" s="11" t="s">
        <v>154</v>
      </c>
      <c r="C85" s="3" t="s">
        <v>60</v>
      </c>
      <c r="D85" s="33">
        <v>24000</v>
      </c>
    </row>
    <row r="86" spans="1:4" ht="24.75" customHeight="1">
      <c r="A86" s="3">
        <v>35</v>
      </c>
      <c r="B86" s="11" t="s">
        <v>84</v>
      </c>
      <c r="C86" s="3" t="s">
        <v>60</v>
      </c>
      <c r="D86" s="33">
        <f>26088+10000</f>
        <v>36088</v>
      </c>
    </row>
    <row r="87" spans="1:4" ht="15.75">
      <c r="A87" s="79" t="s">
        <v>46</v>
      </c>
      <c r="B87" s="79"/>
      <c r="C87" s="79"/>
      <c r="D87" s="34">
        <f>SUM(D42:D86)</f>
        <v>102336.42</v>
      </c>
    </row>
    <row r="88" spans="1:4" ht="15.75">
      <c r="A88" s="79" t="s">
        <v>47</v>
      </c>
      <c r="B88" s="79"/>
      <c r="C88" s="79"/>
      <c r="D88" s="34">
        <f>D87+D40+D27</f>
        <v>203827.41999999998</v>
      </c>
    </row>
  </sheetData>
  <mergeCells count="8">
    <mergeCell ref="A87:C87"/>
    <mergeCell ref="A88:C88"/>
    <mergeCell ref="A1:D1"/>
    <mergeCell ref="B4:D4"/>
    <mergeCell ref="B28:D28"/>
    <mergeCell ref="B41:D41"/>
    <mergeCell ref="A40:C40"/>
    <mergeCell ref="A27:C27"/>
  </mergeCells>
  <pageMargins left="0.7" right="0.28999999999999998" top="0.64" bottom="0.2" header="0.26" footer="0.1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view="pageBreakPreview" workbookViewId="0">
      <selection activeCell="B4" sqref="B4"/>
    </sheetView>
  </sheetViews>
  <sheetFormatPr defaultRowHeight="12.75"/>
  <cols>
    <col min="1" max="1" width="9" style="27" customWidth="1"/>
    <col min="2" max="2" width="77.7109375" style="27" customWidth="1"/>
    <col min="3" max="3" width="18.140625" style="27" customWidth="1"/>
    <col min="4" max="4" width="20" style="27" customWidth="1"/>
    <col min="5" max="16384" width="9.140625" style="27"/>
  </cols>
  <sheetData>
    <row r="1" spans="1:4" ht="39.75" customHeight="1">
      <c r="A1" s="82" t="s">
        <v>138</v>
      </c>
      <c r="B1" s="82"/>
      <c r="C1" s="82"/>
      <c r="D1" s="82"/>
    </row>
    <row r="2" spans="1:4" ht="40.5" customHeight="1">
      <c r="A2" s="28" t="s">
        <v>0</v>
      </c>
      <c r="B2" s="28" t="s">
        <v>1</v>
      </c>
      <c r="C2" s="28" t="s">
        <v>2</v>
      </c>
      <c r="D2" s="28" t="s">
        <v>81</v>
      </c>
    </row>
    <row r="3" spans="1:4" ht="22.5" customHeight="1">
      <c r="A3" s="28">
        <v>1</v>
      </c>
      <c r="B3" s="28">
        <v>2</v>
      </c>
      <c r="C3" s="28">
        <v>3</v>
      </c>
      <c r="D3" s="28">
        <v>4</v>
      </c>
    </row>
    <row r="4" spans="1:4" ht="38.25" customHeight="1">
      <c r="A4" s="28" t="s">
        <v>64</v>
      </c>
      <c r="B4" s="41" t="s">
        <v>65</v>
      </c>
      <c r="C4" s="41"/>
      <c r="D4" s="41"/>
    </row>
    <row r="5" spans="1:4" ht="37.5" customHeight="1">
      <c r="A5" s="29">
        <v>1</v>
      </c>
      <c r="B5" s="30" t="s">
        <v>122</v>
      </c>
      <c r="C5" s="31" t="s">
        <v>52</v>
      </c>
      <c r="D5" s="32">
        <v>7455</v>
      </c>
    </row>
    <row r="6" spans="1:4" ht="37.5" customHeight="1">
      <c r="A6" s="29">
        <v>2</v>
      </c>
      <c r="B6" s="30" t="s">
        <v>123</v>
      </c>
      <c r="C6" s="31" t="s">
        <v>14</v>
      </c>
      <c r="D6" s="32">
        <v>2259</v>
      </c>
    </row>
    <row r="7" spans="1:4" ht="37.5" customHeight="1">
      <c r="A7" s="29">
        <v>3</v>
      </c>
      <c r="B7" s="30" t="s">
        <v>124</v>
      </c>
      <c r="C7" s="31" t="s">
        <v>16</v>
      </c>
      <c r="D7" s="32">
        <v>939</v>
      </c>
    </row>
    <row r="8" spans="1:4" ht="37.5" customHeight="1">
      <c r="A8" s="29">
        <v>4</v>
      </c>
      <c r="B8" s="30" t="s">
        <v>126</v>
      </c>
      <c r="C8" s="31" t="s">
        <v>16</v>
      </c>
      <c r="D8" s="32">
        <v>92</v>
      </c>
    </row>
    <row r="9" spans="1:4" ht="37.5" customHeight="1">
      <c r="A9" s="29">
        <v>5</v>
      </c>
      <c r="B9" s="30" t="s">
        <v>127</v>
      </c>
      <c r="C9" s="31" t="s">
        <v>14</v>
      </c>
      <c r="D9" s="32">
        <v>567</v>
      </c>
    </row>
    <row r="10" spans="1:4" ht="37.5" customHeight="1">
      <c r="A10" s="29">
        <v>6</v>
      </c>
      <c r="B10" s="30" t="s">
        <v>128</v>
      </c>
      <c r="C10" s="31" t="s">
        <v>52</v>
      </c>
      <c r="D10" s="32">
        <v>6271</v>
      </c>
    </row>
    <row r="11" spans="1:4" ht="37.5" customHeight="1">
      <c r="A11" s="29">
        <v>7</v>
      </c>
      <c r="B11" s="30" t="s">
        <v>130</v>
      </c>
      <c r="C11" s="31" t="s">
        <v>131</v>
      </c>
      <c r="D11" s="32">
        <v>5177</v>
      </c>
    </row>
    <row r="12" spans="1:4" ht="37.5" customHeight="1">
      <c r="A12" s="29">
        <v>8</v>
      </c>
      <c r="B12" s="30" t="s">
        <v>133</v>
      </c>
      <c r="C12" s="31" t="s">
        <v>52</v>
      </c>
      <c r="D12" s="32">
        <v>1266</v>
      </c>
    </row>
    <row r="13" spans="1:4" ht="37.5" customHeight="1">
      <c r="A13" s="29">
        <v>9</v>
      </c>
      <c r="B13" s="30" t="s">
        <v>136</v>
      </c>
      <c r="C13" s="31" t="s">
        <v>16</v>
      </c>
      <c r="D13" s="32">
        <v>388</v>
      </c>
    </row>
    <row r="14" spans="1:4" s="1" customFormat="1" ht="15.75">
      <c r="A14" s="79" t="s">
        <v>46</v>
      </c>
      <c r="B14" s="79"/>
      <c r="C14" s="79"/>
      <c r="D14" s="34">
        <f>SUM(D5:D13)</f>
        <v>24414</v>
      </c>
    </row>
    <row r="15" spans="1:4" ht="33.75" customHeight="1">
      <c r="A15" s="28" t="s">
        <v>67</v>
      </c>
      <c r="B15" s="41" t="s">
        <v>25</v>
      </c>
      <c r="C15" s="41"/>
      <c r="D15" s="42"/>
    </row>
    <row r="16" spans="1:4" ht="30" customHeight="1">
      <c r="A16" s="29">
        <v>1</v>
      </c>
      <c r="B16" s="30" t="s">
        <v>129</v>
      </c>
      <c r="C16" s="31" t="s">
        <v>14</v>
      </c>
      <c r="D16" s="32">
        <v>2652</v>
      </c>
    </row>
    <row r="17" spans="1:4" ht="30" customHeight="1">
      <c r="A17" s="29">
        <v>2</v>
      </c>
      <c r="B17" s="30" t="s">
        <v>134</v>
      </c>
      <c r="C17" s="31" t="s">
        <v>16</v>
      </c>
      <c r="D17" s="32">
        <v>2895</v>
      </c>
    </row>
    <row r="18" spans="1:4" ht="30" customHeight="1">
      <c r="A18" s="29">
        <v>3</v>
      </c>
      <c r="B18" s="30" t="s">
        <v>135</v>
      </c>
      <c r="C18" s="31" t="s">
        <v>16</v>
      </c>
      <c r="D18" s="32">
        <v>3500</v>
      </c>
    </row>
    <row r="19" spans="1:4" ht="34.5" customHeight="1">
      <c r="A19" s="29">
        <v>4</v>
      </c>
      <c r="B19" s="30" t="s">
        <v>140</v>
      </c>
      <c r="C19" s="31" t="s">
        <v>14</v>
      </c>
      <c r="D19" s="32">
        <f>802+802</f>
        <v>1604</v>
      </c>
    </row>
    <row r="20" spans="1:4" s="1" customFormat="1" ht="15.75">
      <c r="A20" s="79" t="s">
        <v>46</v>
      </c>
      <c r="B20" s="79"/>
      <c r="C20" s="79"/>
      <c r="D20" s="34">
        <f>SUM(D16:D19)</f>
        <v>10651</v>
      </c>
    </row>
    <row r="21" spans="1:4" ht="25.5" customHeight="1">
      <c r="A21" s="28" t="s">
        <v>70</v>
      </c>
      <c r="B21" s="41" t="s">
        <v>41</v>
      </c>
      <c r="C21" s="41"/>
      <c r="D21" s="43"/>
    </row>
    <row r="22" spans="1:4" ht="34.5" customHeight="1">
      <c r="A22" s="29">
        <v>1</v>
      </c>
      <c r="B22" s="30" t="s">
        <v>125</v>
      </c>
      <c r="C22" s="31" t="s">
        <v>16</v>
      </c>
      <c r="D22" s="32">
        <v>407</v>
      </c>
    </row>
    <row r="23" spans="1:4" ht="34.5" customHeight="1">
      <c r="A23" s="29">
        <v>2</v>
      </c>
      <c r="B23" s="30" t="s">
        <v>132</v>
      </c>
      <c r="C23" s="31" t="s">
        <v>60</v>
      </c>
      <c r="D23" s="32">
        <v>11354</v>
      </c>
    </row>
    <row r="24" spans="1:4" ht="34.5" customHeight="1">
      <c r="A24" s="29">
        <v>3</v>
      </c>
      <c r="B24" s="30" t="s">
        <v>137</v>
      </c>
      <c r="C24" s="31" t="s">
        <v>60</v>
      </c>
      <c r="D24" s="32">
        <v>5500</v>
      </c>
    </row>
    <row r="25" spans="1:4" s="1" customFormat="1" ht="15.75">
      <c r="A25" s="79" t="s">
        <v>46</v>
      </c>
      <c r="B25" s="79"/>
      <c r="C25" s="79"/>
      <c r="D25" s="34">
        <f>SUM(D22:D24)</f>
        <v>17261</v>
      </c>
    </row>
  </sheetData>
  <mergeCells count="4">
    <mergeCell ref="A1:D1"/>
    <mergeCell ref="A14:C14"/>
    <mergeCell ref="A20:C20"/>
    <mergeCell ref="A25:C25"/>
  </mergeCells>
  <pageMargins left="0.88" right="0.3" top="0.9" bottom="0.36" header="0.23" footer="0.2"/>
  <pageSetup paperSize="9" orientation="landscape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4"/>
  <sheetViews>
    <sheetView view="pageBreakPreview" workbookViewId="0">
      <selection activeCell="B5" sqref="B5"/>
    </sheetView>
  </sheetViews>
  <sheetFormatPr defaultRowHeight="12.75"/>
  <cols>
    <col min="1" max="1" width="4.28515625" style="27" customWidth="1"/>
    <col min="2" max="2" width="85.28515625" style="27" customWidth="1"/>
    <col min="3" max="3" width="16.28515625" style="27" customWidth="1"/>
    <col min="4" max="4" width="17.85546875" style="27" customWidth="1"/>
    <col min="5" max="16384" width="9.140625" style="27"/>
  </cols>
  <sheetData>
    <row r="1" spans="1:4" ht="27" customHeight="1">
      <c r="A1" s="82" t="s">
        <v>88</v>
      </c>
      <c r="B1" s="82"/>
      <c r="C1" s="82"/>
      <c r="D1" s="82"/>
    </row>
    <row r="2" spans="1:4" ht="40.5" customHeight="1">
      <c r="A2" s="28" t="s">
        <v>0</v>
      </c>
      <c r="B2" s="28" t="s">
        <v>1</v>
      </c>
      <c r="C2" s="28" t="s">
        <v>2</v>
      </c>
      <c r="D2" s="28" t="s">
        <v>81</v>
      </c>
    </row>
    <row r="3" spans="1:4" ht="15.75">
      <c r="A3" s="28">
        <v>1</v>
      </c>
      <c r="B3" s="28">
        <v>2</v>
      </c>
      <c r="C3" s="28">
        <v>3</v>
      </c>
      <c r="D3" s="28">
        <v>4</v>
      </c>
    </row>
    <row r="4" spans="1:4" ht="28.5" customHeight="1">
      <c r="A4" s="28" t="s">
        <v>64</v>
      </c>
      <c r="B4" s="41" t="s">
        <v>65</v>
      </c>
      <c r="C4" s="41"/>
      <c r="D4" s="41"/>
    </row>
    <row r="5" spans="1:4" ht="37.5" customHeight="1">
      <c r="A5" s="29">
        <v>1</v>
      </c>
      <c r="B5" s="30" t="s">
        <v>66</v>
      </c>
      <c r="C5" s="31" t="s">
        <v>14</v>
      </c>
      <c r="D5" s="32">
        <v>1889</v>
      </c>
    </row>
    <row r="6" spans="1:4" s="1" customFormat="1" ht="15.75">
      <c r="A6" s="79" t="s">
        <v>46</v>
      </c>
      <c r="B6" s="79"/>
      <c r="C6" s="79"/>
      <c r="D6" s="34">
        <f>SUM(D5)</f>
        <v>1889</v>
      </c>
    </row>
    <row r="7" spans="1:4" ht="24" customHeight="1">
      <c r="A7" s="28" t="s">
        <v>67</v>
      </c>
      <c r="B7" s="41" t="s">
        <v>25</v>
      </c>
      <c r="C7" s="41"/>
      <c r="D7" s="42"/>
    </row>
    <row r="8" spans="1:4" ht="30" customHeight="1">
      <c r="A8" s="29">
        <v>1</v>
      </c>
      <c r="B8" s="30" t="s">
        <v>68</v>
      </c>
      <c r="C8" s="31" t="s">
        <v>16</v>
      </c>
      <c r="D8" s="32">
        <v>1500</v>
      </c>
    </row>
    <row r="9" spans="1:4" ht="34.5" customHeight="1">
      <c r="A9" s="29">
        <v>2</v>
      </c>
      <c r="B9" s="30" t="s">
        <v>69</v>
      </c>
      <c r="C9" s="31" t="s">
        <v>16</v>
      </c>
      <c r="D9" s="32">
        <v>1500</v>
      </c>
    </row>
    <row r="10" spans="1:4" s="1" customFormat="1" ht="15.75">
      <c r="A10" s="79" t="s">
        <v>46</v>
      </c>
      <c r="B10" s="79"/>
      <c r="C10" s="79"/>
      <c r="D10" s="34">
        <f>SUM(D8:D9)</f>
        <v>3000</v>
      </c>
    </row>
    <row r="11" spans="1:4" ht="25.5" customHeight="1">
      <c r="A11" s="28" t="s">
        <v>70</v>
      </c>
      <c r="B11" s="41" t="s">
        <v>41</v>
      </c>
      <c r="C11" s="41"/>
      <c r="D11" s="43"/>
    </row>
    <row r="12" spans="1:4" ht="34.5" customHeight="1">
      <c r="A12" s="29">
        <v>1</v>
      </c>
      <c r="B12" s="30" t="s">
        <v>71</v>
      </c>
      <c r="C12" s="31" t="s">
        <v>16</v>
      </c>
      <c r="D12" s="32">
        <f>205*2</f>
        <v>410</v>
      </c>
    </row>
    <row r="13" spans="1:4" ht="34.5" customHeight="1">
      <c r="A13" s="29">
        <v>2</v>
      </c>
      <c r="B13" s="30" t="s">
        <v>89</v>
      </c>
      <c r="C13" s="31" t="s">
        <v>60</v>
      </c>
      <c r="D13" s="32">
        <v>2190</v>
      </c>
    </row>
    <row r="14" spans="1:4" s="1" customFormat="1" ht="15.75">
      <c r="A14" s="79" t="s">
        <v>46</v>
      </c>
      <c r="B14" s="79"/>
      <c r="C14" s="79"/>
      <c r="D14" s="34">
        <f>SUM(D12:D13)</f>
        <v>2600</v>
      </c>
    </row>
  </sheetData>
  <mergeCells count="4">
    <mergeCell ref="A1:D1"/>
    <mergeCell ref="A6:C6"/>
    <mergeCell ref="A10:C10"/>
    <mergeCell ref="A14:C14"/>
  </mergeCells>
  <pageMargins left="0.94" right="0.3" top="0.9" bottom="0.36" header="0.23" footer="0.2"/>
  <pageSetup paperSize="9" orientation="landscape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view="pageBreakPreview" workbookViewId="0">
      <selection activeCell="B8" sqref="B8"/>
    </sheetView>
  </sheetViews>
  <sheetFormatPr defaultRowHeight="12.75"/>
  <cols>
    <col min="1" max="1" width="4.28515625" style="27" customWidth="1"/>
    <col min="2" max="2" width="83.7109375" style="27" customWidth="1"/>
    <col min="3" max="3" width="16.28515625" style="27" customWidth="1"/>
    <col min="4" max="4" width="17.85546875" style="27" customWidth="1"/>
    <col min="5" max="16384" width="9.140625" style="27"/>
  </cols>
  <sheetData>
    <row r="1" spans="1:4" ht="27" customHeight="1">
      <c r="A1" s="82" t="s">
        <v>90</v>
      </c>
      <c r="B1" s="82"/>
      <c r="C1" s="82"/>
      <c r="D1" s="82"/>
    </row>
    <row r="2" spans="1:4" ht="40.5" customHeight="1">
      <c r="A2" s="28" t="s">
        <v>0</v>
      </c>
      <c r="B2" s="28" t="s">
        <v>1</v>
      </c>
      <c r="C2" s="28" t="s">
        <v>2</v>
      </c>
      <c r="D2" s="28" t="s">
        <v>81</v>
      </c>
    </row>
    <row r="3" spans="1:4" ht="15.75">
      <c r="A3" s="28">
        <v>1</v>
      </c>
      <c r="B3" s="28">
        <v>2</v>
      </c>
      <c r="C3" s="28">
        <v>3</v>
      </c>
      <c r="D3" s="28">
        <v>4</v>
      </c>
    </row>
    <row r="4" spans="1:4" ht="28.5" customHeight="1">
      <c r="A4" s="28" t="s">
        <v>64</v>
      </c>
      <c r="B4" s="41" t="s">
        <v>65</v>
      </c>
      <c r="C4" s="41"/>
      <c r="D4" s="41"/>
    </row>
    <row r="5" spans="1:4" ht="37.5" customHeight="1">
      <c r="A5" s="29">
        <v>1</v>
      </c>
      <c r="B5" s="30" t="s">
        <v>139</v>
      </c>
      <c r="C5" s="31" t="s">
        <v>14</v>
      </c>
      <c r="D5" s="32">
        <v>600</v>
      </c>
    </row>
    <row r="6" spans="1:4" s="1" customFormat="1" ht="15.75">
      <c r="A6" s="79" t="s">
        <v>46</v>
      </c>
      <c r="B6" s="79"/>
      <c r="C6" s="79"/>
      <c r="D6" s="34">
        <f>SUM(D5)</f>
        <v>600</v>
      </c>
    </row>
    <row r="7" spans="1:4" ht="24" customHeight="1">
      <c r="A7" s="28" t="s">
        <v>67</v>
      </c>
      <c r="B7" s="41" t="s">
        <v>25</v>
      </c>
      <c r="C7" s="41"/>
      <c r="D7" s="42"/>
    </row>
    <row r="8" spans="1:4" ht="30" customHeight="1">
      <c r="A8" s="29">
        <v>1</v>
      </c>
      <c r="B8" s="30" t="s">
        <v>60</v>
      </c>
      <c r="C8" s="31"/>
      <c r="D8" s="32"/>
    </row>
    <row r="9" spans="1:4" s="1" customFormat="1" ht="15.75">
      <c r="A9" s="79" t="s">
        <v>46</v>
      </c>
      <c r="B9" s="79"/>
      <c r="C9" s="79"/>
      <c r="D9" s="34">
        <f>SUM(D8)</f>
        <v>0</v>
      </c>
    </row>
    <row r="10" spans="1:4" ht="25.5" customHeight="1">
      <c r="A10" s="28" t="s">
        <v>70</v>
      </c>
      <c r="B10" s="41" t="s">
        <v>41</v>
      </c>
      <c r="C10" s="41"/>
      <c r="D10" s="43"/>
    </row>
    <row r="11" spans="1:4" ht="34.5" customHeight="1">
      <c r="A11" s="29">
        <v>1</v>
      </c>
      <c r="B11" s="30" t="s">
        <v>60</v>
      </c>
      <c r="C11" s="31" t="s">
        <v>60</v>
      </c>
      <c r="D11" s="32"/>
    </row>
    <row r="12" spans="1:4" s="1" customFormat="1" ht="15.75">
      <c r="A12" s="79" t="s">
        <v>46</v>
      </c>
      <c r="B12" s="79"/>
      <c r="C12" s="79"/>
      <c r="D12" s="34">
        <f>SUM(D11)</f>
        <v>0</v>
      </c>
    </row>
  </sheetData>
  <mergeCells count="4">
    <mergeCell ref="A1:D1"/>
    <mergeCell ref="A6:C6"/>
    <mergeCell ref="A9:C9"/>
    <mergeCell ref="A12:C12"/>
  </mergeCells>
  <pageMargins left="0.94" right="0.3" top="0.9" bottom="0.36" header="0.23" footer="0.2"/>
  <pageSetup paperSize="9" orientation="landscape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D3:G12"/>
  <sheetViews>
    <sheetView workbookViewId="0">
      <selection activeCell="G12" sqref="G10:G12"/>
    </sheetView>
  </sheetViews>
  <sheetFormatPr defaultRowHeight="15"/>
  <sheetData>
    <row r="3" spans="4:7">
      <c r="D3">
        <v>77</v>
      </c>
      <c r="E3">
        <v>5.5</v>
      </c>
      <c r="G3">
        <f>E3*D3</f>
        <v>423.5</v>
      </c>
    </row>
    <row r="4" spans="4:7">
      <c r="D4">
        <v>83</v>
      </c>
      <c r="E4">
        <v>5.5</v>
      </c>
      <c r="G4" s="12">
        <f t="shared" ref="G4:G9" si="0">E4*D4</f>
        <v>456.5</v>
      </c>
    </row>
    <row r="5" spans="4:7">
      <c r="D5">
        <v>80</v>
      </c>
      <c r="E5">
        <v>5.5</v>
      </c>
      <c r="G5" s="12">
        <f t="shared" si="0"/>
        <v>440</v>
      </c>
    </row>
    <row r="6" spans="4:7">
      <c r="D6">
        <v>80</v>
      </c>
      <c r="E6">
        <v>5.5</v>
      </c>
      <c r="G6" s="12">
        <f t="shared" si="0"/>
        <v>440</v>
      </c>
    </row>
    <row r="7" spans="4:7">
      <c r="D7">
        <v>70</v>
      </c>
      <c r="E7">
        <v>30</v>
      </c>
      <c r="G7" s="12">
        <f t="shared" si="0"/>
        <v>2100</v>
      </c>
    </row>
    <row r="8" spans="4:7">
      <c r="D8">
        <v>60</v>
      </c>
      <c r="E8">
        <v>7</v>
      </c>
      <c r="G8" s="12">
        <f t="shared" si="0"/>
        <v>420</v>
      </c>
    </row>
    <row r="9" spans="4:7">
      <c r="D9">
        <v>100</v>
      </c>
      <c r="E9">
        <v>7</v>
      </c>
      <c r="G9" s="12">
        <f t="shared" si="0"/>
        <v>700</v>
      </c>
    </row>
    <row r="10" spans="4:7">
      <c r="G10">
        <f>SUM(G3:G9)</f>
        <v>4980</v>
      </c>
    </row>
    <row r="11" spans="4:7">
      <c r="G11">
        <v>520.4</v>
      </c>
    </row>
    <row r="12" spans="4:7">
      <c r="G12">
        <f>SUM(G10:G11)</f>
        <v>5500.4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Abstract</vt:lpstr>
      <vt:lpstr>S ghatta</vt:lpstr>
      <vt:lpstr>Sahyadri</vt:lpstr>
      <vt:lpstr>Kadur</vt:lpstr>
      <vt:lpstr>IGSD</vt:lpstr>
      <vt:lpstr>Sheet2</vt:lpstr>
      <vt:lpstr>IGSD!Print_Area</vt:lpstr>
      <vt:lpstr>Kadur!Print_Area</vt:lpstr>
      <vt:lpstr>Sahyadri!Print_Area</vt:lpstr>
      <vt:lpstr>IGSD!Print_Titles</vt:lpstr>
      <vt:lpstr>Kadur!Print_Titles</vt:lpstr>
      <vt:lpstr>'S ghatta'!Print_Titles</vt:lpstr>
      <vt:lpstr>Sahyadri!Print_Titles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ku197</dc:creator>
  <cp:lastModifiedBy>ku197</cp:lastModifiedBy>
  <cp:lastPrinted>2022-02-17T06:58:42Z</cp:lastPrinted>
  <dcterms:created xsi:type="dcterms:W3CDTF">2018-07-09T09:55:56Z</dcterms:created>
  <dcterms:modified xsi:type="dcterms:W3CDTF">2022-02-17T07:08:36Z</dcterms:modified>
</cp:coreProperties>
</file>